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БЮДЖЕТА'!$A$13:$F$515</definedName>
    <definedName name="_xlnm.Print_Titles" localSheetId="0">'БЕЗ УЧЕТА СЧЕТОВ БЮДЖЕТА'!$13:$13</definedName>
  </definedNames>
  <calcPr fullCalcOnLoad="1"/>
</workbook>
</file>

<file path=xl/sharedStrings.xml><?xml version="1.0" encoding="utf-8"?>
<sst xmlns="http://schemas.openxmlformats.org/spreadsheetml/2006/main" count="2040" uniqueCount="432">
  <si>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</si>
  <si>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</si>
  <si>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</si>
  <si>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</si>
  <si>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</si>
  <si>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</si>
  <si>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</si>
  <si>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</si>
  <si>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</si>
  <si>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</si>
  <si>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</si>
  <si>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</si>
  <si>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</si>
  <si>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</si>
  <si>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</si>
  <si>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</si>
  <si>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</si>
  <si>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</si>
  <si>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</si>
  <si>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</si>
  <si>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</si>
  <si>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</si>
  <si>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</si>
  <si>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</si>
  <si>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</si>
  <si>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</si>
  <si>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</si>
  <si>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</si>
  <si>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</si>
  <si>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</si>
  <si>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</si>
  <si>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</si>
  <si>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</si>
  <si>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</si>
  <si>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</si>
  <si>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</si>
  <si>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</si>
  <si>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</si>
  <si>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</si>
  <si>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</si>
  <si>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</si>
  <si>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</si>
  <si>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</si>
  <si>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</si>
  <si>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</si>
  <si>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</si>
  <si>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</si>
  <si>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</si>
  <si>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</si>
  <si>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</si>
  <si>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</si>
  <si>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</si>
  <si>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</si>
  <si>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</si>
  <si>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</si>
  <si>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</si>
  <si>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</si>
  <si>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</si>
  <si>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</si>
  <si>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</si>
  <si>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</si>
  <si>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</si>
  <si>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</si>
  <si>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</si>
  <si>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</si>
  <si>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</si>
  <si>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</si>
  <si>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</si>
  <si>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</si>
  <si>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</si>
  <si>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</si>
  <si>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</si>
  <si>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</si>
  <si>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</si>
  <si>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</si>
  <si>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</si>
  <si>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</si>
  <si>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</si>
  <si>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</si>
  <si>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</si>
  <si>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</si>
  <si>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</si>
  <si>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</si>
  <si>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</si>
  <si>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</si>
  <si>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</si>
  <si>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</si>
  <si>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</si>
  <si>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</si>
  <si>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</si>
  <si>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</si>
  <si>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</si>
  <si>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</si>
  <si>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</si>
  <si>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</si>
  <si>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</si>
  <si>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</si>
  <si>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</si>
  <si>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</si>
  <si>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</si>
  <si>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</si>
  <si>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</si>
  <si>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</si>
  <si>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</si>
  <si>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</si>
  <si>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</si>
  <si>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</si>
  <si>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</si>
  <si>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</si>
  <si>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</si>
  <si>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</si>
  <si>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</si>
  <si>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</si>
  <si>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</si>
  <si>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</si>
  <si>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</si>
  <si>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</si>
  <si>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</si>
  <si>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</si>
  <si>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</si>
  <si>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</si>
  <si>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</si>
  <si>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</si>
  <si>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</si>
  <si>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</si>
  <si>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</si>
  <si>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</si>
  <si>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</si>
  <si>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</si>
  <si>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</si>
  <si>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</si>
  <si>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</si>
  <si>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</si>
  <si>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</si>
  <si>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</si>
  <si>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</si>
  <si>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</si>
  <si>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</si>
  <si>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</si>
  <si>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</si>
  <si>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</si>
  <si>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</si>
  <si>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</si>
  <si>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</si>
  <si>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</si>
  <si>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</si>
  <si>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</si>
  <si>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</si>
  <si>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</si>
  <si>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</si>
  <si>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</si>
  <si>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</si>
  <si>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</si>
  <si>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</si>
  <si>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</si>
  <si>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</si>
  <si>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</si>
  <si>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</si>
  <si>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</si>
  <si>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</si>
  <si>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</si>
  <si>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</si>
  <si>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</si>
  <si>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</si>
  <si>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</si>
  <si>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</si>
  <si>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</si>
  <si>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</si>
  <si>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</si>
  <si>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</si>
  <si>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</si>
  <si>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</si>
  <si>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</si>
  <si>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</si>
  <si>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</si>
  <si>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</si>
  <si>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</si>
  <si>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</si>
  <si>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</si>
  <si>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</si>
  <si>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</si>
  <si>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</si>
  <si>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</si>
  <si>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</si>
  <si>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</si>
  <si>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</si>
  <si>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</si>
  <si>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</si>
  <si>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</si>
  <si>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</si>
  <si>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</si>
  <si>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</si>
  <si>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</si>
  <si>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</si>
  <si>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</si>
  <si>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</si>
  <si>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</si>
  <si>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</si>
  <si>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</si>
  <si>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</si>
  <si>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</si>
  <si>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</si>
  <si>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</si>
  <si>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</si>
  <si>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</si>
  <si>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</si>
  <si>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</si>
  <si>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</si>
  <si>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</si>
  <si>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</si>
  <si>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</si>
  <si>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</si>
  <si>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</si>
  <si>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</si>
  <si>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</si>
  <si>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</si>
  <si>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</si>
  <si>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</si>
  <si>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</si>
  <si>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</si>
  <si>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</si>
  <si>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</si>
  <si>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</si>
  <si>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</si>
  <si>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</si>
  <si>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</si>
  <si>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</si>
  <si>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</si>
  <si>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</si>
  <si>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</si>
  <si>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</si>
  <si>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</si>
  <si>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</si>
  <si>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</si>
  <si>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</si>
  <si>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</si>
  <si>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</si>
  <si>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</si>
  <si>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</si>
  <si>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</si>
  <si>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Благоустройство пришкольных территорий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</si>
  <si>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</si>
  <si>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</si>
  <si>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</si>
  <si>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</si>
  <si>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</si>
  <si>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</si>
  <si>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</si>
  <si>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</si>
  <si>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</si>
  <si>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</si>
  <si>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</si>
  <si>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</si>
  <si>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</si>
  <si>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</si>
  <si>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</si>
  <si>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</si>
  <si>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</si>
  <si>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</si>
  <si>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</si>
  <si>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</si>
  <si>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</si>
  <si>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</si>
  <si>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</si>
  <si>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</si>
  <si>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</si>
  <si>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</si>
  <si>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</si>
  <si>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</si>
  <si>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</si>
  <si>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</si>
  <si>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</si>
  <si>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</si>
  <si>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</si>
  <si>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</si>
  <si>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</si>
  <si>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</si>
  <si>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</si>
  <si>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</si>
  <si>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</si>
  <si>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</si>
  <si>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</si>
  <si>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</si>
  <si>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</si>
  <si>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</si>
  <si>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</si>
  <si>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</si>
  <si>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</si>
  <si>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</si>
  <si>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</si>
  <si>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</si>
  <si>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</si>
  <si>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</si>
  <si>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</si>
  <si>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</si>
  <si>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</si>
  <si>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</si>
  <si>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</si>
  <si>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</si>
  <si>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</si>
  <si>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0310093050</t>
  </si>
  <si>
    <t>0310093060</t>
  </si>
  <si>
    <t>0330000000</t>
  </si>
  <si>
    <t>0330001690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</si>
  <si>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</si>
  <si>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</si>
  <si>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</si>
  <si>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</si>
  <si>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</si>
  <si>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</si>
  <si>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</si>
  <si>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</si>
  <si>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</si>
  <si>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</si>
  <si>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</si>
  <si>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</si>
  <si>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</si>
  <si>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</si>
  <si>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</si>
  <si>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</si>
  <si>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</si>
  <si>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</si>
  <si>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</si>
  <si>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</si>
  <si>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</si>
  <si>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</si>
  <si>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</si>
  <si>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</si>
  <si>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</si>
  <si>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</si>
  <si>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</si>
  <si>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</si>
  <si>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</si>
  <si>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</si>
  <si>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</si>
  <si>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</si>
  <si>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</si>
  <si>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</si>
  <si>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</si>
  <si>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</si>
  <si>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</si>
  <si>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</si>
  <si>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0200011690</t>
  </si>
  <si>
    <t>0330011690</t>
  </si>
  <si>
    <t>2200092070</t>
  </si>
  <si>
    <t>2200000000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</si>
  <si>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</si>
  <si>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</si>
  <si>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</si>
  <si>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</si>
  <si>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</si>
  <si>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</si>
  <si>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</si>
  <si>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</si>
  <si>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</si>
  <si>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</si>
  <si>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Закупка товаров, работ, услуг в целях капитального ремонта муниципального имущества</t>
  </si>
  <si>
    <t>243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</si>
  <si>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</si>
  <si>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</si>
  <si>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</si>
  <si>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</si>
  <si>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</si>
  <si>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812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</si>
  <si>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</si>
  <si>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</si>
  <si>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</si>
  <si>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</si>
  <si>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</si>
  <si>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</si>
  <si>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</si>
  <si>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</si>
  <si>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</si>
  <si>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</si>
  <si>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</si>
  <si>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</si>
  <si>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03600L0270</t>
  </si>
  <si>
    <t>99900009100</t>
  </si>
  <si>
    <t>Расходы на погашение кредиторской задолженности прошлых лет</t>
  </si>
  <si>
    <t>Дополнительное образование детей</t>
  </si>
  <si>
    <t>0703</t>
  </si>
  <si>
    <t>2500000000</t>
  </si>
  <si>
    <t>2500000600</t>
  </si>
  <si>
    <t>МП «Противодействие коррупции на территории Михайловского муниципального района на 2016-2018 годы»</t>
  </si>
  <si>
    <t>МП «Управление муниципальным имуществом и земельными ресурсами Михайловского муниципального района на 2018-2020 годы»</t>
  </si>
  <si>
    <t>2600000000</t>
  </si>
  <si>
    <t>2600000600</t>
  </si>
  <si>
    <t>районного бюджета на 2018 год по разделам, подразделам, целевым статьям и видам расходов в соответствии с бюджетной классификацией РФ</t>
  </si>
  <si>
    <t>Приложение 10 к решению Думы</t>
  </si>
  <si>
    <t>0800000630</t>
  </si>
  <si>
    <t>МП"Развитие малоэтажного жилищного строительства на территории ММР на 2017-2020 годы"</t>
  </si>
  <si>
    <t>МП «Содержание и ремонт муниципального жилого фонда в Михайловском муниципальном районе на 2018-2020 годы»</t>
  </si>
  <si>
    <t>9990093110</t>
  </si>
  <si>
    <t>2400000600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</si>
  <si>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</si>
  <si>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</si>
  <si>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</si>
  <si>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МП"Развитие малоэтажного жилищного строительства на территории Михайловского муниципального района на 2016-2018 годы"</t>
  </si>
  <si>
    <t>400</t>
  </si>
  <si>
    <t>№ 250 от 21.12.2017 г.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</si>
  <si>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</si>
  <si>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</si>
  <si>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1900092270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</si>
  <si>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</si>
  <si>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</si>
  <si>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</si>
  <si>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</si>
  <si>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</si>
  <si>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</si>
  <si>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01000R4970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</si>
  <si>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</si>
  <si>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Субсидии на социальные выплаты молодым семьям для приобретения (строительства) жилья экономкласса за счет краевого бюджета</t>
  </si>
  <si>
    <t>1000092380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</si>
  <si>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</si>
  <si>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</si>
  <si>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</si>
  <si>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1900092320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</si>
  <si>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</si>
  <si>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19000S2320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</si>
  <si>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</si>
  <si>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Приложение 6 к решению Думы</t>
  </si>
  <si>
    <t>9990000710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</si>
  <si>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</si>
  <si>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1610055050</t>
  </si>
  <si>
    <t>16100R5050</t>
  </si>
  <si>
    <t>Строительство Дома культуры в с. Первомайском за счет федерального бюджета</t>
  </si>
  <si>
    <t>Строительство Дома культуры в с. Первомайском за счет местного бюджета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</si>
  <si>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</si>
  <si>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</si>
  <si>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</si>
  <si>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</si>
  <si>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района № 300 от 27.09.2018г.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</si>
</sst>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_р_._-;\-* #,##0.0_р_._-;_-* &quot;-&quot;??_р_._-;_-@_-"/>
    <numFmt numFmtId="172" formatCode="_-* #,##0.000_р_._-;\-* #,##0.000_р_._-;_-* &quot;-&quot;??_р_._-;_-@_-"/>
    <numFmt numFmtId="173" formatCode="0.0000"/>
    <numFmt numFmtId="174" formatCode="_-* #,##0.000_р_._-;\-* #,##0.000_р_._-;_-* &quot;-&quot;???_р_._-;_-@_-"/>
    <numFmt numFmtId="175" formatCode="#,##0.0000"/>
    <numFmt numFmtId="176" formatCode="#,##0.00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2" xfId="0" applyNumberFormat="1" applyFont="1" applyFill="1" applyBorder="1" applyAlignment="1">
      <alignment horizontal="center" vertical="center" shrinkToFit="1"/>
    </xf>
    <xf numFmtId="4" fontId="7" fillId="35" borderId="12" xfId="0" applyNumberFormat="1" applyFont="1" applyFill="1" applyBorder="1" applyAlignment="1">
      <alignment horizontal="center" vertical="center" shrinkToFit="1"/>
    </xf>
    <xf numFmtId="4" fontId="2" fillId="34" borderId="12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7" borderId="14" xfId="0" applyNumberFormat="1" applyFont="1" applyFill="1" applyBorder="1" applyAlignment="1">
      <alignment horizontal="center" vertical="center" shrinkToFit="1"/>
    </xf>
    <xf numFmtId="4" fontId="7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shrinkToFit="1"/>
    </xf>
    <xf numFmtId="168" fontId="7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0" fontId="2" fillId="36" borderId="10" xfId="0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horizontal="left" vertical="top" wrapText="1"/>
    </xf>
    <xf numFmtId="49" fontId="7" fillId="38" borderId="10" xfId="0" applyNumberFormat="1" applyFont="1" applyFill="1" applyBorder="1" applyAlignment="1">
      <alignment horizontal="center" vertical="center" shrinkToFit="1"/>
    </xf>
    <xf numFmtId="4" fontId="7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69" fontId="2" fillId="39" borderId="10" xfId="0" applyNumberFormat="1" applyFont="1" applyFill="1" applyBorder="1" applyAlignment="1">
      <alignment horizontal="center" vertical="center" shrinkToFit="1"/>
    </xf>
    <xf numFmtId="172" fontId="2" fillId="38" borderId="10" xfId="60" applyNumberFormat="1" applyFont="1" applyFill="1" applyBorder="1" applyAlignment="1">
      <alignment horizontal="center" vertical="center" shrinkToFit="1"/>
    </xf>
    <xf numFmtId="172" fontId="2" fillId="34" borderId="10" xfId="60" applyNumberFormat="1" applyFont="1" applyFill="1" applyBorder="1" applyAlignment="1">
      <alignment horizontal="center" vertical="center" shrinkToFit="1"/>
    </xf>
    <xf numFmtId="172" fontId="2" fillId="36" borderId="10" xfId="60" applyNumberFormat="1" applyFont="1" applyFill="1" applyBorder="1" applyAlignment="1">
      <alignment horizontal="center" vertical="center" shrinkToFit="1"/>
    </xf>
    <xf numFmtId="172" fontId="7" fillId="38" borderId="10" xfId="60" applyNumberFormat="1" applyFont="1" applyFill="1" applyBorder="1" applyAlignment="1">
      <alignment horizontal="center" vertical="center" shrinkToFit="1"/>
    </xf>
    <xf numFmtId="172" fontId="7" fillId="35" borderId="10" xfId="60" applyNumberFormat="1" applyFont="1" applyFill="1" applyBorder="1" applyAlignment="1">
      <alignment horizontal="center" vertical="center" shrinkToFit="1"/>
    </xf>
    <xf numFmtId="172" fontId="2" fillId="35" borderId="10" xfId="60" applyNumberFormat="1" applyFont="1" applyFill="1" applyBorder="1" applyAlignment="1">
      <alignment horizontal="center" vertical="center" shrinkToFit="1"/>
    </xf>
    <xf numFmtId="169" fontId="1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shrinkToFit="1"/>
    </xf>
    <xf numFmtId="169" fontId="2" fillId="0" borderId="10" xfId="0" applyNumberFormat="1" applyFont="1" applyFill="1" applyBorder="1" applyAlignment="1">
      <alignment horizontal="center" vertical="center" shrinkToFit="1"/>
    </xf>
    <xf numFmtId="175" fontId="5" fillId="36" borderId="11" xfId="0" applyNumberFormat="1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wrapText="1"/>
    </xf>
    <xf numFmtId="4" fontId="5" fillId="37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wrapText="1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6" xfId="0" applyNumberFormat="1" applyFont="1" applyFill="1" applyBorder="1" applyAlignment="1">
      <alignment horizontal="center" vertical="center" shrinkToFit="1"/>
    </xf>
    <xf numFmtId="4" fontId="7" fillId="35" borderId="16" xfId="0" applyNumberFormat="1" applyFont="1" applyFill="1" applyBorder="1" applyAlignment="1">
      <alignment horizontal="center" vertical="center" shrinkToFit="1"/>
    </xf>
    <xf numFmtId="4" fontId="2" fillId="34" borderId="16" xfId="0" applyNumberFormat="1" applyFont="1" applyFill="1" applyBorder="1" applyAlignment="1">
      <alignment horizontal="center" vertical="center" shrinkToFit="1"/>
    </xf>
    <xf numFmtId="0" fontId="13" fillId="38" borderId="10" xfId="0" applyFont="1" applyFill="1" applyBorder="1" applyAlignment="1">
      <alignment wrapText="1"/>
    </xf>
    <xf numFmtId="0" fontId="2" fillId="38" borderId="13" xfId="0" applyFont="1" applyFill="1" applyBorder="1" applyAlignment="1">
      <alignment horizontal="left" vertical="top" wrapText="1"/>
    </xf>
    <xf numFmtId="0" fontId="2" fillId="36" borderId="13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17"/>
  <sheetViews>
    <sheetView showGridLines="0" tabSelected="1" zoomScale="115" zoomScaleNormal="115" zoomScalePageLayoutView="0" workbookViewId="0" topLeftCell="A1">
      <selection activeCell="B5" sqref="B5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2" spans="2:6" ht="12.75">
      <c r="B2" s="107" t="s">
        <v>420</v>
      </c>
      <c r="C2" s="107"/>
      <c r="D2" s="107"/>
      <c r="E2" s="107"/>
      <c r="F2" s="107"/>
    </row>
    <row r="3" spans="2:6" ht="12.75">
      <c r="B3" s="107" t="s">
        <v>91</v>
      </c>
      <c r="C3" s="107"/>
      <c r="D3" s="107"/>
      <c r="E3" s="107"/>
      <c r="F3" s="107"/>
    </row>
    <row r="4" spans="2:6" ht="12.75">
      <c r="B4" s="107" t="s">
        <v>431</v>
      </c>
      <c r="C4" s="107"/>
      <c r="D4" s="107"/>
      <c r="E4" s="107"/>
      <c r="F4" s="107"/>
    </row>
    <row r="6" spans="2:23" ht="12.75">
      <c r="B6" s="107" t="s">
        <v>388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</row>
    <row r="7" spans="2:23" ht="9" customHeight="1">
      <c r="B7" s="113" t="s">
        <v>91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</row>
    <row r="8" spans="2:22" ht="12.75">
      <c r="B8" s="2" t="s">
        <v>90</v>
      </c>
      <c r="C8" s="107" t="s">
        <v>399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</row>
    <row r="10" spans="1:22" ht="30.75" customHeight="1">
      <c r="A10" s="108" t="s">
        <v>47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</row>
    <row r="11" spans="1:22" ht="57" customHeight="1">
      <c r="A11" s="112" t="s">
        <v>387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</row>
    <row r="12" spans="1:22" ht="15.75">
      <c r="A12" s="111" t="s">
        <v>65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</row>
    <row r="13" spans="1:22" ht="30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25</v>
      </c>
      <c r="G13" s="94" t="s">
        <v>25</v>
      </c>
      <c r="H13" s="4" t="s">
        <v>25</v>
      </c>
      <c r="I13" s="4" t="s">
        <v>25</v>
      </c>
      <c r="J13" s="4" t="s">
        <v>25</v>
      </c>
      <c r="K13" s="4" t="s">
        <v>25</v>
      </c>
      <c r="L13" s="4" t="s">
        <v>25</v>
      </c>
      <c r="M13" s="4" t="s">
        <v>25</v>
      </c>
      <c r="N13" s="4" t="s">
        <v>25</v>
      </c>
      <c r="O13" s="4" t="s">
        <v>25</v>
      </c>
      <c r="P13" s="4" t="s">
        <v>25</v>
      </c>
      <c r="Q13" s="4" t="s">
        <v>25</v>
      </c>
      <c r="R13" s="4" t="s">
        <v>25</v>
      </c>
      <c r="S13" s="4" t="s">
        <v>25</v>
      </c>
      <c r="T13" s="4" t="s">
        <v>25</v>
      </c>
      <c r="U13" s="4" t="s">
        <v>25</v>
      </c>
      <c r="V13" s="4" t="s">
        <v>25</v>
      </c>
    </row>
    <row r="14" spans="1:22" ht="18.75" customHeight="1" outlineLevel="2">
      <c r="A14" s="16" t="s">
        <v>61</v>
      </c>
      <c r="B14" s="17" t="s">
        <v>60</v>
      </c>
      <c r="C14" s="17" t="s">
        <v>249</v>
      </c>
      <c r="D14" s="17" t="s">
        <v>5</v>
      </c>
      <c r="E14" s="17"/>
      <c r="F14" s="69">
        <f>F15+F23+F47+F67+F81+F86+F61+F75</f>
        <v>85060.29699999999</v>
      </c>
      <c r="G14" s="95" t="e">
        <f>G15+G23+G47+#REF!+G67+#REF!+G81+G86+#REF!</f>
        <v>#REF!</v>
      </c>
      <c r="H14" s="18" t="e">
        <f>H15+H23+H47+#REF!+H67+#REF!+H81+H86+#REF!</f>
        <v>#REF!</v>
      </c>
      <c r="I14" s="18" t="e">
        <f>I15+I23+I47+#REF!+I67+#REF!+I81+I86+#REF!</f>
        <v>#REF!</v>
      </c>
      <c r="J14" s="18" t="e">
        <f>J15+J23+J47+#REF!+J67+#REF!+J81+J86+#REF!</f>
        <v>#REF!</v>
      </c>
      <c r="K14" s="18" t="e">
        <f>K15+K23+K47+#REF!+K67+#REF!+K81+K86+#REF!</f>
        <v>#REF!</v>
      </c>
      <c r="L14" s="18" t="e">
        <f>L15+L23+L47+#REF!+L67+#REF!+L81+L86+#REF!</f>
        <v>#REF!</v>
      </c>
      <c r="M14" s="18" t="e">
        <f>M15+M23+M47+#REF!+M67+#REF!+M81+M86+#REF!</f>
        <v>#REF!</v>
      </c>
      <c r="N14" s="18" t="e">
        <f>N15+N23+N47+#REF!+N67+#REF!+N81+N86+#REF!</f>
        <v>#REF!</v>
      </c>
      <c r="O14" s="18" t="e">
        <f>O15+O23+O47+#REF!+O67+#REF!+O81+O86+#REF!</f>
        <v>#REF!</v>
      </c>
      <c r="P14" s="18" t="e">
        <f>P15+P23+P47+#REF!+P67+#REF!+P81+P86+#REF!</f>
        <v>#REF!</v>
      </c>
      <c r="Q14" s="18" t="e">
        <f>Q15+Q23+Q47+#REF!+Q67+#REF!+Q81+Q86+#REF!</f>
        <v>#REF!</v>
      </c>
      <c r="R14" s="18" t="e">
        <f>R15+R23+R47+#REF!+R67+#REF!+R81+R86+#REF!</f>
        <v>#REF!</v>
      </c>
      <c r="S14" s="18" t="e">
        <f>S15+S23+S47+#REF!+S67+#REF!+S81+S86+#REF!</f>
        <v>#REF!</v>
      </c>
      <c r="T14" s="18" t="e">
        <f>T15+T23+T47+#REF!+T67+#REF!+T81+T86+#REF!</f>
        <v>#REF!</v>
      </c>
      <c r="U14" s="18" t="e">
        <f>U15+U23+U47+#REF!+U67+#REF!+U81+U86+#REF!</f>
        <v>#REF!</v>
      </c>
      <c r="V14" s="18" t="e">
        <f>V15+V23+V47+#REF!+V67+#REF!+V81+V86+#REF!</f>
        <v>#REF!</v>
      </c>
    </row>
    <row r="15" spans="1:22" s="30" customFormat="1" ht="33" customHeight="1" outlineLevel="3">
      <c r="A15" s="26" t="s">
        <v>26</v>
      </c>
      <c r="B15" s="28" t="s">
        <v>6</v>
      </c>
      <c r="C15" s="28" t="s">
        <v>249</v>
      </c>
      <c r="D15" s="28" t="s">
        <v>5</v>
      </c>
      <c r="E15" s="28"/>
      <c r="F15" s="29">
        <f>F16</f>
        <v>2141.35</v>
      </c>
      <c r="G15" s="96">
        <f aca="true" t="shared" si="0" ref="G15:V15">G16</f>
        <v>1204.8</v>
      </c>
      <c r="H15" s="29">
        <f t="shared" si="0"/>
        <v>1204.8</v>
      </c>
      <c r="I15" s="29">
        <f t="shared" si="0"/>
        <v>1204.8</v>
      </c>
      <c r="J15" s="29">
        <f t="shared" si="0"/>
        <v>1204.8</v>
      </c>
      <c r="K15" s="29">
        <f t="shared" si="0"/>
        <v>1204.8</v>
      </c>
      <c r="L15" s="29">
        <f t="shared" si="0"/>
        <v>1204.8</v>
      </c>
      <c r="M15" s="29">
        <f t="shared" si="0"/>
        <v>1204.8</v>
      </c>
      <c r="N15" s="29">
        <f t="shared" si="0"/>
        <v>1204.8</v>
      </c>
      <c r="O15" s="29">
        <f t="shared" si="0"/>
        <v>1204.8</v>
      </c>
      <c r="P15" s="29">
        <f t="shared" si="0"/>
        <v>1204.8</v>
      </c>
      <c r="Q15" s="29">
        <f t="shared" si="0"/>
        <v>1204.8</v>
      </c>
      <c r="R15" s="29">
        <f t="shared" si="0"/>
        <v>1204.8</v>
      </c>
      <c r="S15" s="29">
        <f t="shared" si="0"/>
        <v>1204.8</v>
      </c>
      <c r="T15" s="29">
        <f t="shared" si="0"/>
        <v>1204.8</v>
      </c>
      <c r="U15" s="29">
        <f t="shared" si="0"/>
        <v>1204.8</v>
      </c>
      <c r="V15" s="29">
        <f t="shared" si="0"/>
        <v>1204.8</v>
      </c>
    </row>
    <row r="16" spans="1:22" ht="34.5" customHeight="1" outlineLevel="3">
      <c r="A16" s="22" t="s">
        <v>134</v>
      </c>
      <c r="B16" s="12" t="s">
        <v>6</v>
      </c>
      <c r="C16" s="12" t="s">
        <v>250</v>
      </c>
      <c r="D16" s="12" t="s">
        <v>5</v>
      </c>
      <c r="E16" s="12"/>
      <c r="F16" s="13">
        <f>F17</f>
        <v>2141.35</v>
      </c>
      <c r="G16" s="97">
        <f aca="true" t="shared" si="1" ref="G16:V16">G18</f>
        <v>1204.8</v>
      </c>
      <c r="H16" s="13">
        <f t="shared" si="1"/>
        <v>1204.8</v>
      </c>
      <c r="I16" s="13">
        <f t="shared" si="1"/>
        <v>1204.8</v>
      </c>
      <c r="J16" s="13">
        <f t="shared" si="1"/>
        <v>1204.8</v>
      </c>
      <c r="K16" s="13">
        <f t="shared" si="1"/>
        <v>1204.8</v>
      </c>
      <c r="L16" s="13">
        <f t="shared" si="1"/>
        <v>1204.8</v>
      </c>
      <c r="M16" s="13">
        <f t="shared" si="1"/>
        <v>1204.8</v>
      </c>
      <c r="N16" s="13">
        <f t="shared" si="1"/>
        <v>1204.8</v>
      </c>
      <c r="O16" s="13">
        <f t="shared" si="1"/>
        <v>1204.8</v>
      </c>
      <c r="P16" s="13">
        <f t="shared" si="1"/>
        <v>1204.8</v>
      </c>
      <c r="Q16" s="13">
        <f t="shared" si="1"/>
        <v>1204.8</v>
      </c>
      <c r="R16" s="13">
        <f t="shared" si="1"/>
        <v>1204.8</v>
      </c>
      <c r="S16" s="13">
        <f t="shared" si="1"/>
        <v>1204.8</v>
      </c>
      <c r="T16" s="13">
        <f t="shared" si="1"/>
        <v>1204.8</v>
      </c>
      <c r="U16" s="13">
        <f t="shared" si="1"/>
        <v>1204.8</v>
      </c>
      <c r="V16" s="13">
        <f t="shared" si="1"/>
        <v>1204.8</v>
      </c>
    </row>
    <row r="17" spans="1:22" ht="35.25" customHeight="1" outlineLevel="3">
      <c r="A17" s="22" t="s">
        <v>136</v>
      </c>
      <c r="B17" s="12" t="s">
        <v>6</v>
      </c>
      <c r="C17" s="12" t="s">
        <v>251</v>
      </c>
      <c r="D17" s="12" t="s">
        <v>5</v>
      </c>
      <c r="E17" s="12"/>
      <c r="F17" s="13">
        <f>F18</f>
        <v>2141.35</v>
      </c>
      <c r="G17" s="97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5.75" outlineLevel="4">
      <c r="A18" s="50" t="s">
        <v>135</v>
      </c>
      <c r="B18" s="19" t="s">
        <v>6</v>
      </c>
      <c r="C18" s="19" t="s">
        <v>252</v>
      </c>
      <c r="D18" s="19" t="s">
        <v>5</v>
      </c>
      <c r="E18" s="19"/>
      <c r="F18" s="20">
        <f>F19</f>
        <v>2141.35</v>
      </c>
      <c r="G18" s="98">
        <f aca="true" t="shared" si="2" ref="G18:V18">G20</f>
        <v>1204.8</v>
      </c>
      <c r="H18" s="7">
        <f t="shared" si="2"/>
        <v>1204.8</v>
      </c>
      <c r="I18" s="7">
        <f t="shared" si="2"/>
        <v>1204.8</v>
      </c>
      <c r="J18" s="7">
        <f t="shared" si="2"/>
        <v>1204.8</v>
      </c>
      <c r="K18" s="7">
        <f t="shared" si="2"/>
        <v>1204.8</v>
      </c>
      <c r="L18" s="7">
        <f t="shared" si="2"/>
        <v>1204.8</v>
      </c>
      <c r="M18" s="7">
        <f t="shared" si="2"/>
        <v>1204.8</v>
      </c>
      <c r="N18" s="7">
        <f t="shared" si="2"/>
        <v>1204.8</v>
      </c>
      <c r="O18" s="7">
        <f t="shared" si="2"/>
        <v>1204.8</v>
      </c>
      <c r="P18" s="7">
        <f t="shared" si="2"/>
        <v>1204.8</v>
      </c>
      <c r="Q18" s="7">
        <f t="shared" si="2"/>
        <v>1204.8</v>
      </c>
      <c r="R18" s="7">
        <f t="shared" si="2"/>
        <v>1204.8</v>
      </c>
      <c r="S18" s="7">
        <f t="shared" si="2"/>
        <v>1204.8</v>
      </c>
      <c r="T18" s="7">
        <f t="shared" si="2"/>
        <v>1204.8</v>
      </c>
      <c r="U18" s="7">
        <f t="shared" si="2"/>
        <v>1204.8</v>
      </c>
      <c r="V18" s="7">
        <f t="shared" si="2"/>
        <v>1204.8</v>
      </c>
    </row>
    <row r="19" spans="1:22" ht="31.5" outlineLevel="4">
      <c r="A19" s="5" t="s">
        <v>95</v>
      </c>
      <c r="B19" s="6" t="s">
        <v>6</v>
      </c>
      <c r="C19" s="6" t="s">
        <v>252</v>
      </c>
      <c r="D19" s="6" t="s">
        <v>94</v>
      </c>
      <c r="E19" s="6"/>
      <c r="F19" s="7">
        <f>F20+F21+F22</f>
        <v>2141.35</v>
      </c>
      <c r="G19" s="98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7.25" customHeight="1" outlineLevel="5">
      <c r="A20" s="47" t="s">
        <v>242</v>
      </c>
      <c r="B20" s="48" t="s">
        <v>6</v>
      </c>
      <c r="C20" s="48" t="s">
        <v>252</v>
      </c>
      <c r="D20" s="48" t="s">
        <v>92</v>
      </c>
      <c r="E20" s="48"/>
      <c r="F20" s="49">
        <v>1704.2</v>
      </c>
      <c r="G20" s="98">
        <v>1204.8</v>
      </c>
      <c r="H20" s="7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</row>
    <row r="21" spans="1:22" ht="34.5" customHeight="1" outlineLevel="5">
      <c r="A21" s="47" t="s">
        <v>247</v>
      </c>
      <c r="B21" s="48" t="s">
        <v>6</v>
      </c>
      <c r="C21" s="48" t="s">
        <v>252</v>
      </c>
      <c r="D21" s="48" t="s">
        <v>93</v>
      </c>
      <c r="E21" s="48"/>
      <c r="F21" s="49">
        <v>1</v>
      </c>
      <c r="G21" s="98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50.25" customHeight="1" outlineLevel="5">
      <c r="A22" s="47" t="s">
        <v>243</v>
      </c>
      <c r="B22" s="48" t="s">
        <v>6</v>
      </c>
      <c r="C22" s="48" t="s">
        <v>252</v>
      </c>
      <c r="D22" s="48" t="s">
        <v>244</v>
      </c>
      <c r="E22" s="48"/>
      <c r="F22" s="49">
        <v>436.15</v>
      </c>
      <c r="G22" s="98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47.25" customHeight="1" outlineLevel="6">
      <c r="A23" s="8" t="s">
        <v>27</v>
      </c>
      <c r="B23" s="9" t="s">
        <v>19</v>
      </c>
      <c r="C23" s="9" t="s">
        <v>249</v>
      </c>
      <c r="D23" s="9" t="s">
        <v>5</v>
      </c>
      <c r="E23" s="9"/>
      <c r="F23" s="70">
        <f>F24</f>
        <v>4108.4</v>
      </c>
      <c r="G23" s="99" t="e">
        <f aca="true" t="shared" si="3" ref="G23:V23">G24</f>
        <v>#REF!</v>
      </c>
      <c r="H23" s="10" t="e">
        <f t="shared" si="3"/>
        <v>#REF!</v>
      </c>
      <c r="I23" s="10" t="e">
        <f t="shared" si="3"/>
        <v>#REF!</v>
      </c>
      <c r="J23" s="10" t="e">
        <f t="shared" si="3"/>
        <v>#REF!</v>
      </c>
      <c r="K23" s="10" t="e">
        <f t="shared" si="3"/>
        <v>#REF!</v>
      </c>
      <c r="L23" s="10" t="e">
        <f t="shared" si="3"/>
        <v>#REF!</v>
      </c>
      <c r="M23" s="10" t="e">
        <f t="shared" si="3"/>
        <v>#REF!</v>
      </c>
      <c r="N23" s="10" t="e">
        <f t="shared" si="3"/>
        <v>#REF!</v>
      </c>
      <c r="O23" s="10" t="e">
        <f t="shared" si="3"/>
        <v>#REF!</v>
      </c>
      <c r="P23" s="10" t="e">
        <f t="shared" si="3"/>
        <v>#REF!</v>
      </c>
      <c r="Q23" s="10" t="e">
        <f t="shared" si="3"/>
        <v>#REF!</v>
      </c>
      <c r="R23" s="10" t="e">
        <f t="shared" si="3"/>
        <v>#REF!</v>
      </c>
      <c r="S23" s="10" t="e">
        <f t="shared" si="3"/>
        <v>#REF!</v>
      </c>
      <c r="T23" s="10" t="e">
        <f t="shared" si="3"/>
        <v>#REF!</v>
      </c>
      <c r="U23" s="10" t="e">
        <f t="shared" si="3"/>
        <v>#REF!</v>
      </c>
      <c r="V23" s="10" t="e">
        <f t="shared" si="3"/>
        <v>#REF!</v>
      </c>
    </row>
    <row r="24" spans="1:22" s="27" customFormat="1" ht="33" customHeight="1" outlineLevel="6">
      <c r="A24" s="22" t="s">
        <v>134</v>
      </c>
      <c r="B24" s="12" t="s">
        <v>19</v>
      </c>
      <c r="C24" s="12" t="s">
        <v>250</v>
      </c>
      <c r="D24" s="12" t="s">
        <v>5</v>
      </c>
      <c r="E24" s="12"/>
      <c r="F24" s="74">
        <f>F25</f>
        <v>4108.4</v>
      </c>
      <c r="G24" s="97" t="e">
        <f>G26+#REF!+G39</f>
        <v>#REF!</v>
      </c>
      <c r="H24" s="13" t="e">
        <f>H26+#REF!+H39</f>
        <v>#REF!</v>
      </c>
      <c r="I24" s="13" t="e">
        <f>I26+#REF!+I39</f>
        <v>#REF!</v>
      </c>
      <c r="J24" s="13" t="e">
        <f>J26+#REF!+J39</f>
        <v>#REF!</v>
      </c>
      <c r="K24" s="13" t="e">
        <f>K26+#REF!+K39</f>
        <v>#REF!</v>
      </c>
      <c r="L24" s="13" t="e">
        <f>L26+#REF!+L39</f>
        <v>#REF!</v>
      </c>
      <c r="M24" s="13" t="e">
        <f>M26+#REF!+M39</f>
        <v>#REF!</v>
      </c>
      <c r="N24" s="13" t="e">
        <f>N26+#REF!+N39</f>
        <v>#REF!</v>
      </c>
      <c r="O24" s="13" t="e">
        <f>O26+#REF!+O39</f>
        <v>#REF!</v>
      </c>
      <c r="P24" s="13" t="e">
        <f>P26+#REF!+P39</f>
        <v>#REF!</v>
      </c>
      <c r="Q24" s="13" t="e">
        <f>Q26+#REF!+Q39</f>
        <v>#REF!</v>
      </c>
      <c r="R24" s="13" t="e">
        <f>R26+#REF!+R39</f>
        <v>#REF!</v>
      </c>
      <c r="S24" s="13" t="e">
        <f>S26+#REF!+S39</f>
        <v>#REF!</v>
      </c>
      <c r="T24" s="13" t="e">
        <f>T26+#REF!+T39</f>
        <v>#REF!</v>
      </c>
      <c r="U24" s="13" t="e">
        <f>U26+#REF!+U39</f>
        <v>#REF!</v>
      </c>
      <c r="V24" s="13" t="e">
        <f>V26+#REF!+V39</f>
        <v>#REF!</v>
      </c>
    </row>
    <row r="25" spans="1:22" s="27" customFormat="1" ht="36" customHeight="1" outlineLevel="6">
      <c r="A25" s="22" t="s">
        <v>136</v>
      </c>
      <c r="B25" s="12" t="s">
        <v>19</v>
      </c>
      <c r="C25" s="12" t="s">
        <v>251</v>
      </c>
      <c r="D25" s="12" t="s">
        <v>5</v>
      </c>
      <c r="E25" s="12"/>
      <c r="F25" s="74">
        <f>F26+F39+F45</f>
        <v>4108.4</v>
      </c>
      <c r="G25" s="97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27" customFormat="1" ht="47.25" outlineLevel="6">
      <c r="A26" s="51" t="s">
        <v>197</v>
      </c>
      <c r="B26" s="19" t="s">
        <v>19</v>
      </c>
      <c r="C26" s="19" t="s">
        <v>253</v>
      </c>
      <c r="D26" s="19" t="s">
        <v>5</v>
      </c>
      <c r="E26" s="19"/>
      <c r="F26" s="71">
        <f>F27+F31+F36+F33</f>
        <v>2191</v>
      </c>
      <c r="G26" s="98">
        <f aca="true" t="shared" si="4" ref="G26:V26">G29</f>
        <v>2414.5</v>
      </c>
      <c r="H26" s="7">
        <f t="shared" si="4"/>
        <v>2414.5</v>
      </c>
      <c r="I26" s="7">
        <f t="shared" si="4"/>
        <v>2414.5</v>
      </c>
      <c r="J26" s="7">
        <f t="shared" si="4"/>
        <v>2414.5</v>
      </c>
      <c r="K26" s="7">
        <f t="shared" si="4"/>
        <v>2414.5</v>
      </c>
      <c r="L26" s="7">
        <f t="shared" si="4"/>
        <v>2414.5</v>
      </c>
      <c r="M26" s="7">
        <f t="shared" si="4"/>
        <v>2414.5</v>
      </c>
      <c r="N26" s="7">
        <f t="shared" si="4"/>
        <v>2414.5</v>
      </c>
      <c r="O26" s="7">
        <f t="shared" si="4"/>
        <v>2414.5</v>
      </c>
      <c r="P26" s="7">
        <f t="shared" si="4"/>
        <v>2414.5</v>
      </c>
      <c r="Q26" s="7">
        <f t="shared" si="4"/>
        <v>2414.5</v>
      </c>
      <c r="R26" s="7">
        <f t="shared" si="4"/>
        <v>2414.5</v>
      </c>
      <c r="S26" s="7">
        <f t="shared" si="4"/>
        <v>2414.5</v>
      </c>
      <c r="T26" s="7">
        <f t="shared" si="4"/>
        <v>2414.5</v>
      </c>
      <c r="U26" s="7">
        <f t="shared" si="4"/>
        <v>2414.5</v>
      </c>
      <c r="V26" s="7">
        <f t="shared" si="4"/>
        <v>2414.5</v>
      </c>
    </row>
    <row r="27" spans="1:22" s="27" customFormat="1" ht="31.5" outlineLevel="6">
      <c r="A27" s="5" t="s">
        <v>95</v>
      </c>
      <c r="B27" s="6" t="s">
        <v>19</v>
      </c>
      <c r="C27" s="6" t="s">
        <v>253</v>
      </c>
      <c r="D27" s="6" t="s">
        <v>94</v>
      </c>
      <c r="E27" s="6"/>
      <c r="F27" s="72">
        <f>F28+F29+F30</f>
        <v>2086</v>
      </c>
      <c r="G27" s="98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27" customFormat="1" ht="31.5" outlineLevel="6">
      <c r="A28" s="47" t="s">
        <v>242</v>
      </c>
      <c r="B28" s="48" t="s">
        <v>19</v>
      </c>
      <c r="C28" s="48" t="s">
        <v>253</v>
      </c>
      <c r="D28" s="48" t="s">
        <v>92</v>
      </c>
      <c r="E28" s="48"/>
      <c r="F28" s="73">
        <v>1583</v>
      </c>
      <c r="G28" s="98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27" customFormat="1" ht="31.5" outlineLevel="6">
      <c r="A29" s="47" t="s">
        <v>247</v>
      </c>
      <c r="B29" s="48" t="s">
        <v>19</v>
      </c>
      <c r="C29" s="48" t="s">
        <v>253</v>
      </c>
      <c r="D29" s="48" t="s">
        <v>93</v>
      </c>
      <c r="E29" s="48"/>
      <c r="F29" s="73">
        <v>0</v>
      </c>
      <c r="G29" s="98">
        <v>2414.5</v>
      </c>
      <c r="H29" s="7">
        <v>2414.5</v>
      </c>
      <c r="I29" s="7">
        <v>2414.5</v>
      </c>
      <c r="J29" s="7">
        <v>2414.5</v>
      </c>
      <c r="K29" s="7">
        <v>2414.5</v>
      </c>
      <c r="L29" s="7">
        <v>2414.5</v>
      </c>
      <c r="M29" s="7">
        <v>2414.5</v>
      </c>
      <c r="N29" s="7">
        <v>2414.5</v>
      </c>
      <c r="O29" s="7">
        <v>2414.5</v>
      </c>
      <c r="P29" s="7">
        <v>2414.5</v>
      </c>
      <c r="Q29" s="7">
        <v>2414.5</v>
      </c>
      <c r="R29" s="7">
        <v>2414.5</v>
      </c>
      <c r="S29" s="7">
        <v>2414.5</v>
      </c>
      <c r="T29" s="7">
        <v>2414.5</v>
      </c>
      <c r="U29" s="7">
        <v>2414.5</v>
      </c>
      <c r="V29" s="7">
        <v>2414.5</v>
      </c>
    </row>
    <row r="30" spans="1:22" s="27" customFormat="1" ht="47.25" outlineLevel="6">
      <c r="A30" s="47" t="s">
        <v>243</v>
      </c>
      <c r="B30" s="48" t="s">
        <v>19</v>
      </c>
      <c r="C30" s="48" t="s">
        <v>253</v>
      </c>
      <c r="D30" s="48" t="s">
        <v>244</v>
      </c>
      <c r="E30" s="48"/>
      <c r="F30" s="73">
        <v>503</v>
      </c>
      <c r="G30" s="98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27" customFormat="1" ht="20.25" customHeight="1" outlineLevel="6">
      <c r="A31" s="5" t="s">
        <v>96</v>
      </c>
      <c r="B31" s="6" t="s">
        <v>19</v>
      </c>
      <c r="C31" s="6" t="s">
        <v>253</v>
      </c>
      <c r="D31" s="6" t="s">
        <v>97</v>
      </c>
      <c r="E31" s="6"/>
      <c r="F31" s="72">
        <f>F32</f>
        <v>7.06</v>
      </c>
      <c r="G31" s="98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27" customFormat="1" ht="31.5" outlineLevel="6">
      <c r="A32" s="47" t="s">
        <v>98</v>
      </c>
      <c r="B32" s="48" t="s">
        <v>19</v>
      </c>
      <c r="C32" s="48" t="s">
        <v>253</v>
      </c>
      <c r="D32" s="48" t="s">
        <v>99</v>
      </c>
      <c r="E32" s="48"/>
      <c r="F32" s="73">
        <v>7.06</v>
      </c>
      <c r="G32" s="98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5" customFormat="1" ht="15.75" outlineLevel="6">
      <c r="A33" s="5" t="s">
        <v>346</v>
      </c>
      <c r="B33" s="6" t="s">
        <v>19</v>
      </c>
      <c r="C33" s="6" t="s">
        <v>253</v>
      </c>
      <c r="D33" s="6" t="s">
        <v>347</v>
      </c>
      <c r="E33" s="6"/>
      <c r="F33" s="72">
        <f>F34+F35</f>
        <v>92.94</v>
      </c>
      <c r="G33" s="98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5" customFormat="1" ht="15.75" outlineLevel="6">
      <c r="A34" s="47" t="s">
        <v>348</v>
      </c>
      <c r="B34" s="48" t="s">
        <v>19</v>
      </c>
      <c r="C34" s="48" t="s">
        <v>253</v>
      </c>
      <c r="D34" s="48" t="s">
        <v>349</v>
      </c>
      <c r="E34" s="48"/>
      <c r="F34" s="73">
        <v>92.94</v>
      </c>
      <c r="G34" s="98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25" customFormat="1" ht="15.75" outlineLevel="6">
      <c r="A35" s="47" t="s">
        <v>232</v>
      </c>
      <c r="B35" s="48" t="s">
        <v>19</v>
      </c>
      <c r="C35" s="48" t="s">
        <v>253</v>
      </c>
      <c r="D35" s="48" t="s">
        <v>214</v>
      </c>
      <c r="E35" s="48"/>
      <c r="F35" s="73">
        <v>0</v>
      </c>
      <c r="G35" s="98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27" customFormat="1" ht="15.75" outlineLevel="6">
      <c r="A36" s="5" t="s">
        <v>100</v>
      </c>
      <c r="B36" s="6" t="s">
        <v>19</v>
      </c>
      <c r="C36" s="6" t="s">
        <v>253</v>
      </c>
      <c r="D36" s="6" t="s">
        <v>101</v>
      </c>
      <c r="E36" s="6"/>
      <c r="F36" s="72">
        <f>F37+F38</f>
        <v>5</v>
      </c>
      <c r="G36" s="98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27" customFormat="1" ht="21.75" customHeight="1" outlineLevel="6">
      <c r="A37" s="47" t="s">
        <v>102</v>
      </c>
      <c r="B37" s="48" t="s">
        <v>19</v>
      </c>
      <c r="C37" s="48" t="s">
        <v>253</v>
      </c>
      <c r="D37" s="48" t="s">
        <v>104</v>
      </c>
      <c r="E37" s="48"/>
      <c r="F37" s="73">
        <v>0</v>
      </c>
      <c r="G37" s="98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27" customFormat="1" ht="15.75" outlineLevel="6">
      <c r="A38" s="47" t="s">
        <v>103</v>
      </c>
      <c r="B38" s="48" t="s">
        <v>19</v>
      </c>
      <c r="C38" s="48" t="s">
        <v>253</v>
      </c>
      <c r="D38" s="48" t="s">
        <v>105</v>
      </c>
      <c r="E38" s="48"/>
      <c r="F38" s="73">
        <v>5</v>
      </c>
      <c r="G38" s="98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25" customFormat="1" ht="31.5" customHeight="1" outlineLevel="6">
      <c r="A39" s="50" t="s">
        <v>198</v>
      </c>
      <c r="B39" s="19" t="s">
        <v>19</v>
      </c>
      <c r="C39" s="19" t="s">
        <v>254</v>
      </c>
      <c r="D39" s="19" t="s">
        <v>5</v>
      </c>
      <c r="E39" s="19"/>
      <c r="F39" s="71">
        <f>F40+F45</f>
        <v>1917.4</v>
      </c>
      <c r="G39" s="98">
        <f aca="true" t="shared" si="5" ref="G39:V39">G40</f>
        <v>96</v>
      </c>
      <c r="H39" s="7">
        <f t="shared" si="5"/>
        <v>96</v>
      </c>
      <c r="I39" s="7">
        <f t="shared" si="5"/>
        <v>96</v>
      </c>
      <c r="J39" s="7">
        <f t="shared" si="5"/>
        <v>96</v>
      </c>
      <c r="K39" s="7">
        <f t="shared" si="5"/>
        <v>96</v>
      </c>
      <c r="L39" s="7">
        <f t="shared" si="5"/>
        <v>96</v>
      </c>
      <c r="M39" s="7">
        <f t="shared" si="5"/>
        <v>96</v>
      </c>
      <c r="N39" s="7">
        <f t="shared" si="5"/>
        <v>96</v>
      </c>
      <c r="O39" s="7">
        <f t="shared" si="5"/>
        <v>96</v>
      </c>
      <c r="P39" s="7">
        <f t="shared" si="5"/>
        <v>96</v>
      </c>
      <c r="Q39" s="7">
        <f t="shared" si="5"/>
        <v>96</v>
      </c>
      <c r="R39" s="7">
        <f t="shared" si="5"/>
        <v>96</v>
      </c>
      <c r="S39" s="7">
        <f t="shared" si="5"/>
        <v>96</v>
      </c>
      <c r="T39" s="7">
        <f t="shared" si="5"/>
        <v>96</v>
      </c>
      <c r="U39" s="7">
        <f t="shared" si="5"/>
        <v>96</v>
      </c>
      <c r="V39" s="7">
        <f t="shared" si="5"/>
        <v>96</v>
      </c>
    </row>
    <row r="40" spans="1:22" s="25" customFormat="1" ht="31.5" outlineLevel="6">
      <c r="A40" s="5" t="s">
        <v>95</v>
      </c>
      <c r="B40" s="6" t="s">
        <v>19</v>
      </c>
      <c r="C40" s="6" t="s">
        <v>254</v>
      </c>
      <c r="D40" s="6" t="s">
        <v>94</v>
      </c>
      <c r="E40" s="6"/>
      <c r="F40" s="72">
        <f>F41+F42+F43+F44</f>
        <v>1917.4</v>
      </c>
      <c r="G40" s="98">
        <v>96</v>
      </c>
      <c r="H40" s="7">
        <v>96</v>
      </c>
      <c r="I40" s="7">
        <v>96</v>
      </c>
      <c r="J40" s="7">
        <v>96</v>
      </c>
      <c r="K40" s="7">
        <v>96</v>
      </c>
      <c r="L40" s="7">
        <v>96</v>
      </c>
      <c r="M40" s="7">
        <v>96</v>
      </c>
      <c r="N40" s="7">
        <v>96</v>
      </c>
      <c r="O40" s="7">
        <v>96</v>
      </c>
      <c r="P40" s="7">
        <v>96</v>
      </c>
      <c r="Q40" s="7">
        <v>96</v>
      </c>
      <c r="R40" s="7">
        <v>96</v>
      </c>
      <c r="S40" s="7">
        <v>96</v>
      </c>
      <c r="T40" s="7">
        <v>96</v>
      </c>
      <c r="U40" s="7">
        <v>96</v>
      </c>
      <c r="V40" s="7">
        <v>96</v>
      </c>
    </row>
    <row r="41" spans="1:22" s="25" customFormat="1" ht="31.5" outlineLevel="6">
      <c r="A41" s="47" t="s">
        <v>242</v>
      </c>
      <c r="B41" s="48" t="s">
        <v>19</v>
      </c>
      <c r="C41" s="48" t="s">
        <v>254</v>
      </c>
      <c r="D41" s="48" t="s">
        <v>92</v>
      </c>
      <c r="E41" s="48"/>
      <c r="F41" s="73">
        <v>1314.4</v>
      </c>
      <c r="G41" s="98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5" customFormat="1" ht="31.5" outlineLevel="6">
      <c r="A42" s="47" t="s">
        <v>247</v>
      </c>
      <c r="B42" s="48" t="s">
        <v>19</v>
      </c>
      <c r="C42" s="48" t="s">
        <v>254</v>
      </c>
      <c r="D42" s="48" t="s">
        <v>93</v>
      </c>
      <c r="E42" s="48"/>
      <c r="F42" s="73">
        <v>0</v>
      </c>
      <c r="G42" s="98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25" customFormat="1" ht="63" outlineLevel="6">
      <c r="A43" s="47" t="s">
        <v>350</v>
      </c>
      <c r="B43" s="48" t="s">
        <v>19</v>
      </c>
      <c r="C43" s="48" t="s">
        <v>254</v>
      </c>
      <c r="D43" s="48" t="s">
        <v>351</v>
      </c>
      <c r="E43" s="48"/>
      <c r="F43" s="73">
        <v>192</v>
      </c>
      <c r="G43" s="98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25" customFormat="1" ht="47.25" outlineLevel="6">
      <c r="A44" s="47" t="s">
        <v>243</v>
      </c>
      <c r="B44" s="48" t="s">
        <v>19</v>
      </c>
      <c r="C44" s="48" t="s">
        <v>254</v>
      </c>
      <c r="D44" s="48" t="s">
        <v>244</v>
      </c>
      <c r="E44" s="48"/>
      <c r="F44" s="73">
        <v>411</v>
      </c>
      <c r="G44" s="98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5" customFormat="1" ht="15.75" outlineLevel="6">
      <c r="A45" s="50" t="s">
        <v>138</v>
      </c>
      <c r="B45" s="19" t="s">
        <v>19</v>
      </c>
      <c r="C45" s="19" t="s">
        <v>255</v>
      </c>
      <c r="D45" s="19" t="s">
        <v>5</v>
      </c>
      <c r="E45" s="19"/>
      <c r="F45" s="71">
        <f>F46</f>
        <v>0</v>
      </c>
      <c r="G45" s="98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25" customFormat="1" ht="15.75" outlineLevel="6">
      <c r="A46" s="5" t="s">
        <v>110</v>
      </c>
      <c r="B46" s="6" t="s">
        <v>19</v>
      </c>
      <c r="C46" s="6" t="s">
        <v>255</v>
      </c>
      <c r="D46" s="6" t="s">
        <v>215</v>
      </c>
      <c r="E46" s="6"/>
      <c r="F46" s="72">
        <v>0</v>
      </c>
      <c r="G46" s="98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25" customFormat="1" ht="49.5" customHeight="1" outlineLevel="3">
      <c r="A47" s="8" t="s">
        <v>28</v>
      </c>
      <c r="B47" s="9" t="s">
        <v>7</v>
      </c>
      <c r="C47" s="9" t="s">
        <v>249</v>
      </c>
      <c r="D47" s="9" t="s">
        <v>5</v>
      </c>
      <c r="E47" s="9"/>
      <c r="F47" s="10">
        <f>F48</f>
        <v>8071.9579300000005</v>
      </c>
      <c r="G47" s="99">
        <f aca="true" t="shared" si="6" ref="G47:V50">G48</f>
        <v>8918.7</v>
      </c>
      <c r="H47" s="10">
        <f t="shared" si="6"/>
        <v>8918.7</v>
      </c>
      <c r="I47" s="10">
        <f t="shared" si="6"/>
        <v>8918.7</v>
      </c>
      <c r="J47" s="10">
        <f t="shared" si="6"/>
        <v>8918.7</v>
      </c>
      <c r="K47" s="10">
        <f t="shared" si="6"/>
        <v>8918.7</v>
      </c>
      <c r="L47" s="10">
        <f t="shared" si="6"/>
        <v>8918.7</v>
      </c>
      <c r="M47" s="10">
        <f t="shared" si="6"/>
        <v>8918.7</v>
      </c>
      <c r="N47" s="10">
        <f t="shared" si="6"/>
        <v>8918.7</v>
      </c>
      <c r="O47" s="10">
        <f t="shared" si="6"/>
        <v>8918.7</v>
      </c>
      <c r="P47" s="10">
        <f t="shared" si="6"/>
        <v>8918.7</v>
      </c>
      <c r="Q47" s="10">
        <f t="shared" si="6"/>
        <v>8918.7</v>
      </c>
      <c r="R47" s="10">
        <f t="shared" si="6"/>
        <v>8918.7</v>
      </c>
      <c r="S47" s="10">
        <f t="shared" si="6"/>
        <v>8918.7</v>
      </c>
      <c r="T47" s="10">
        <f t="shared" si="6"/>
        <v>8918.7</v>
      </c>
      <c r="U47" s="10">
        <f t="shared" si="6"/>
        <v>8918.7</v>
      </c>
      <c r="V47" s="10">
        <f t="shared" si="6"/>
        <v>8918.7</v>
      </c>
    </row>
    <row r="48" spans="1:22" s="25" customFormat="1" ht="33.75" customHeight="1" outlineLevel="3">
      <c r="A48" s="22" t="s">
        <v>134</v>
      </c>
      <c r="B48" s="12" t="s">
        <v>7</v>
      </c>
      <c r="C48" s="12" t="s">
        <v>250</v>
      </c>
      <c r="D48" s="12" t="s">
        <v>5</v>
      </c>
      <c r="E48" s="12"/>
      <c r="F48" s="13">
        <f>F49</f>
        <v>8071.9579300000005</v>
      </c>
      <c r="G48" s="97">
        <f aca="true" t="shared" si="7" ref="G48:V48">G50</f>
        <v>8918.7</v>
      </c>
      <c r="H48" s="13">
        <f t="shared" si="7"/>
        <v>8918.7</v>
      </c>
      <c r="I48" s="13">
        <f t="shared" si="7"/>
        <v>8918.7</v>
      </c>
      <c r="J48" s="13">
        <f t="shared" si="7"/>
        <v>8918.7</v>
      </c>
      <c r="K48" s="13">
        <f t="shared" si="7"/>
        <v>8918.7</v>
      </c>
      <c r="L48" s="13">
        <f t="shared" si="7"/>
        <v>8918.7</v>
      </c>
      <c r="M48" s="13">
        <f t="shared" si="7"/>
        <v>8918.7</v>
      </c>
      <c r="N48" s="13">
        <f t="shared" si="7"/>
        <v>8918.7</v>
      </c>
      <c r="O48" s="13">
        <f t="shared" si="7"/>
        <v>8918.7</v>
      </c>
      <c r="P48" s="13">
        <f t="shared" si="7"/>
        <v>8918.7</v>
      </c>
      <c r="Q48" s="13">
        <f t="shared" si="7"/>
        <v>8918.7</v>
      </c>
      <c r="R48" s="13">
        <f t="shared" si="7"/>
        <v>8918.7</v>
      </c>
      <c r="S48" s="13">
        <f t="shared" si="7"/>
        <v>8918.7</v>
      </c>
      <c r="T48" s="13">
        <f t="shared" si="7"/>
        <v>8918.7</v>
      </c>
      <c r="U48" s="13">
        <f t="shared" si="7"/>
        <v>8918.7</v>
      </c>
      <c r="V48" s="13">
        <f t="shared" si="7"/>
        <v>8918.7</v>
      </c>
    </row>
    <row r="49" spans="1:22" s="25" customFormat="1" ht="37.5" customHeight="1" outlineLevel="3">
      <c r="A49" s="22" t="s">
        <v>136</v>
      </c>
      <c r="B49" s="12" t="s">
        <v>7</v>
      </c>
      <c r="C49" s="12" t="s">
        <v>251</v>
      </c>
      <c r="D49" s="12" t="s">
        <v>5</v>
      </c>
      <c r="E49" s="12"/>
      <c r="F49" s="13">
        <f>F50</f>
        <v>8071.9579300000005</v>
      </c>
      <c r="G49" s="97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25" customFormat="1" ht="47.25" outlineLevel="4">
      <c r="A50" s="51" t="s">
        <v>197</v>
      </c>
      <c r="B50" s="19" t="s">
        <v>7</v>
      </c>
      <c r="C50" s="19" t="s">
        <v>253</v>
      </c>
      <c r="D50" s="19" t="s">
        <v>5</v>
      </c>
      <c r="E50" s="19"/>
      <c r="F50" s="20">
        <f>F51+F55+F57</f>
        <v>8071.9579300000005</v>
      </c>
      <c r="G50" s="98">
        <f t="shared" si="6"/>
        <v>8918.7</v>
      </c>
      <c r="H50" s="7">
        <f t="shared" si="6"/>
        <v>8918.7</v>
      </c>
      <c r="I50" s="7">
        <f t="shared" si="6"/>
        <v>8918.7</v>
      </c>
      <c r="J50" s="7">
        <f t="shared" si="6"/>
        <v>8918.7</v>
      </c>
      <c r="K50" s="7">
        <f t="shared" si="6"/>
        <v>8918.7</v>
      </c>
      <c r="L50" s="7">
        <f t="shared" si="6"/>
        <v>8918.7</v>
      </c>
      <c r="M50" s="7">
        <f t="shared" si="6"/>
        <v>8918.7</v>
      </c>
      <c r="N50" s="7">
        <f t="shared" si="6"/>
        <v>8918.7</v>
      </c>
      <c r="O50" s="7">
        <f t="shared" si="6"/>
        <v>8918.7</v>
      </c>
      <c r="P50" s="7">
        <f t="shared" si="6"/>
        <v>8918.7</v>
      </c>
      <c r="Q50" s="7">
        <f t="shared" si="6"/>
        <v>8918.7</v>
      </c>
      <c r="R50" s="7">
        <f t="shared" si="6"/>
        <v>8918.7</v>
      </c>
      <c r="S50" s="7">
        <f t="shared" si="6"/>
        <v>8918.7</v>
      </c>
      <c r="T50" s="7">
        <f t="shared" si="6"/>
        <v>8918.7</v>
      </c>
      <c r="U50" s="7">
        <f t="shared" si="6"/>
        <v>8918.7</v>
      </c>
      <c r="V50" s="7">
        <f t="shared" si="6"/>
        <v>8918.7</v>
      </c>
    </row>
    <row r="51" spans="1:22" s="25" customFormat="1" ht="31.5" outlineLevel="5">
      <c r="A51" s="5" t="s">
        <v>95</v>
      </c>
      <c r="B51" s="6" t="s">
        <v>7</v>
      </c>
      <c r="C51" s="6" t="s">
        <v>253</v>
      </c>
      <c r="D51" s="6" t="s">
        <v>94</v>
      </c>
      <c r="E51" s="6"/>
      <c r="F51" s="7">
        <f>F52+F53+F54</f>
        <v>7918.780000000001</v>
      </c>
      <c r="G51" s="98">
        <v>8918.7</v>
      </c>
      <c r="H51" s="7">
        <v>8918.7</v>
      </c>
      <c r="I51" s="7">
        <v>8918.7</v>
      </c>
      <c r="J51" s="7">
        <v>8918.7</v>
      </c>
      <c r="K51" s="7">
        <v>8918.7</v>
      </c>
      <c r="L51" s="7">
        <v>8918.7</v>
      </c>
      <c r="M51" s="7">
        <v>8918.7</v>
      </c>
      <c r="N51" s="7">
        <v>8918.7</v>
      </c>
      <c r="O51" s="7">
        <v>8918.7</v>
      </c>
      <c r="P51" s="7">
        <v>8918.7</v>
      </c>
      <c r="Q51" s="7">
        <v>8918.7</v>
      </c>
      <c r="R51" s="7">
        <v>8918.7</v>
      </c>
      <c r="S51" s="7">
        <v>8918.7</v>
      </c>
      <c r="T51" s="7">
        <v>8918.7</v>
      </c>
      <c r="U51" s="7">
        <v>8918.7</v>
      </c>
      <c r="V51" s="7">
        <v>8918.7</v>
      </c>
    </row>
    <row r="52" spans="1:22" s="25" customFormat="1" ht="31.5" outlineLevel="5">
      <c r="A52" s="47" t="s">
        <v>242</v>
      </c>
      <c r="B52" s="48" t="s">
        <v>7</v>
      </c>
      <c r="C52" s="48" t="s">
        <v>253</v>
      </c>
      <c r="D52" s="48" t="s">
        <v>92</v>
      </c>
      <c r="E52" s="48"/>
      <c r="F52" s="49">
        <v>5967.8</v>
      </c>
      <c r="G52" s="98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5" customFormat="1" ht="31.5" outlineLevel="5">
      <c r="A53" s="47" t="s">
        <v>247</v>
      </c>
      <c r="B53" s="48" t="s">
        <v>7</v>
      </c>
      <c r="C53" s="48" t="s">
        <v>253</v>
      </c>
      <c r="D53" s="48" t="s">
        <v>93</v>
      </c>
      <c r="E53" s="48"/>
      <c r="F53" s="49">
        <v>10</v>
      </c>
      <c r="G53" s="98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5" customFormat="1" ht="47.25" outlineLevel="5">
      <c r="A54" s="47" t="s">
        <v>243</v>
      </c>
      <c r="B54" s="48" t="s">
        <v>7</v>
      </c>
      <c r="C54" s="48" t="s">
        <v>253</v>
      </c>
      <c r="D54" s="48" t="s">
        <v>244</v>
      </c>
      <c r="E54" s="48"/>
      <c r="F54" s="49">
        <v>1940.98</v>
      </c>
      <c r="G54" s="98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5" customFormat="1" ht="15.75" outlineLevel="5">
      <c r="A55" s="5" t="s">
        <v>96</v>
      </c>
      <c r="B55" s="6" t="s">
        <v>7</v>
      </c>
      <c r="C55" s="6" t="s">
        <v>253</v>
      </c>
      <c r="D55" s="6" t="s">
        <v>97</v>
      </c>
      <c r="E55" s="6"/>
      <c r="F55" s="7">
        <f>F56</f>
        <v>7.67793</v>
      </c>
      <c r="G55" s="98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5" customFormat="1" ht="31.5" outlineLevel="5">
      <c r="A56" s="47" t="s">
        <v>98</v>
      </c>
      <c r="B56" s="48" t="s">
        <v>7</v>
      </c>
      <c r="C56" s="48" t="s">
        <v>253</v>
      </c>
      <c r="D56" s="48" t="s">
        <v>99</v>
      </c>
      <c r="E56" s="48"/>
      <c r="F56" s="49">
        <v>7.67793</v>
      </c>
      <c r="G56" s="98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5" customFormat="1" ht="15.75" outlineLevel="5">
      <c r="A57" s="5" t="s">
        <v>100</v>
      </c>
      <c r="B57" s="6" t="s">
        <v>7</v>
      </c>
      <c r="C57" s="6" t="s">
        <v>253</v>
      </c>
      <c r="D57" s="6" t="s">
        <v>101</v>
      </c>
      <c r="E57" s="6"/>
      <c r="F57" s="7">
        <f>F58+F59+F60</f>
        <v>145.5</v>
      </c>
      <c r="G57" s="98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5" customFormat="1" ht="15.75" outlineLevel="5">
      <c r="A58" s="47" t="s">
        <v>102</v>
      </c>
      <c r="B58" s="48" t="s">
        <v>7</v>
      </c>
      <c r="C58" s="48" t="s">
        <v>253</v>
      </c>
      <c r="D58" s="48" t="s">
        <v>104</v>
      </c>
      <c r="E58" s="48"/>
      <c r="F58" s="49">
        <v>11.2</v>
      </c>
      <c r="G58" s="98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5" customFormat="1" ht="15.75" outlineLevel="5">
      <c r="A59" s="47" t="s">
        <v>103</v>
      </c>
      <c r="B59" s="48" t="s">
        <v>7</v>
      </c>
      <c r="C59" s="48" t="s">
        <v>253</v>
      </c>
      <c r="D59" s="48" t="s">
        <v>105</v>
      </c>
      <c r="E59" s="48"/>
      <c r="F59" s="49">
        <v>40</v>
      </c>
      <c r="G59" s="98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5" customFormat="1" ht="15.75" outlineLevel="5">
      <c r="A60" s="47" t="s">
        <v>353</v>
      </c>
      <c r="B60" s="48" t="s">
        <v>7</v>
      </c>
      <c r="C60" s="48" t="s">
        <v>253</v>
      </c>
      <c r="D60" s="48" t="s">
        <v>352</v>
      </c>
      <c r="E60" s="48"/>
      <c r="F60" s="49">
        <v>94.3</v>
      </c>
      <c r="G60" s="98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5" customFormat="1" ht="15.75" outlineLevel="5">
      <c r="A61" s="8" t="s">
        <v>193</v>
      </c>
      <c r="B61" s="9" t="s">
        <v>194</v>
      </c>
      <c r="C61" s="9" t="s">
        <v>249</v>
      </c>
      <c r="D61" s="9" t="s">
        <v>5</v>
      </c>
      <c r="E61" s="9"/>
      <c r="F61" s="10">
        <f>F62</f>
        <v>431.262</v>
      </c>
      <c r="G61" s="98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5" customFormat="1" ht="31.5" outlineLevel="5">
      <c r="A62" s="22" t="s">
        <v>134</v>
      </c>
      <c r="B62" s="9" t="s">
        <v>194</v>
      </c>
      <c r="C62" s="9" t="s">
        <v>250</v>
      </c>
      <c r="D62" s="9" t="s">
        <v>5</v>
      </c>
      <c r="E62" s="9"/>
      <c r="F62" s="10">
        <f>F63</f>
        <v>431.262</v>
      </c>
      <c r="G62" s="98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5" customFormat="1" ht="31.5" outlineLevel="5">
      <c r="A63" s="22" t="s">
        <v>136</v>
      </c>
      <c r="B63" s="9" t="s">
        <v>194</v>
      </c>
      <c r="C63" s="9" t="s">
        <v>251</v>
      </c>
      <c r="D63" s="9" t="s">
        <v>5</v>
      </c>
      <c r="E63" s="9"/>
      <c r="F63" s="10">
        <f>F64</f>
        <v>431.262</v>
      </c>
      <c r="G63" s="98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5" customFormat="1" ht="31.5" outlineLevel="5">
      <c r="A64" s="50" t="s">
        <v>195</v>
      </c>
      <c r="B64" s="19" t="s">
        <v>194</v>
      </c>
      <c r="C64" s="19" t="s">
        <v>256</v>
      </c>
      <c r="D64" s="19" t="s">
        <v>5</v>
      </c>
      <c r="E64" s="19"/>
      <c r="F64" s="20">
        <f>F65</f>
        <v>431.262</v>
      </c>
      <c r="G64" s="98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5" customFormat="1" ht="15.75" outlineLevel="5">
      <c r="A65" s="5" t="s">
        <v>96</v>
      </c>
      <c r="B65" s="6" t="s">
        <v>194</v>
      </c>
      <c r="C65" s="6" t="s">
        <v>256</v>
      </c>
      <c r="D65" s="6" t="s">
        <v>97</v>
      </c>
      <c r="E65" s="6"/>
      <c r="F65" s="7">
        <f>F66</f>
        <v>431.262</v>
      </c>
      <c r="G65" s="98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25" customFormat="1" ht="31.5" outlineLevel="5">
      <c r="A66" s="47" t="s">
        <v>98</v>
      </c>
      <c r="B66" s="48" t="s">
        <v>194</v>
      </c>
      <c r="C66" s="48" t="s">
        <v>256</v>
      </c>
      <c r="D66" s="48" t="s">
        <v>99</v>
      </c>
      <c r="E66" s="48"/>
      <c r="F66" s="49">
        <v>431.262</v>
      </c>
      <c r="G66" s="98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25" customFormat="1" ht="50.25" customHeight="1" outlineLevel="3">
      <c r="A67" s="8" t="s">
        <v>29</v>
      </c>
      <c r="B67" s="9" t="s">
        <v>8</v>
      </c>
      <c r="C67" s="9" t="s">
        <v>249</v>
      </c>
      <c r="D67" s="9" t="s">
        <v>5</v>
      </c>
      <c r="E67" s="9"/>
      <c r="F67" s="10">
        <f>F68</f>
        <v>6134.544</v>
      </c>
      <c r="G67" s="99">
        <f aca="true" t="shared" si="8" ref="G67:V70">G68</f>
        <v>3284.2</v>
      </c>
      <c r="H67" s="10">
        <f t="shared" si="8"/>
        <v>3284.2</v>
      </c>
      <c r="I67" s="10">
        <f t="shared" si="8"/>
        <v>3284.2</v>
      </c>
      <c r="J67" s="10">
        <f t="shared" si="8"/>
        <v>3284.2</v>
      </c>
      <c r="K67" s="10">
        <f t="shared" si="8"/>
        <v>3284.2</v>
      </c>
      <c r="L67" s="10">
        <f t="shared" si="8"/>
        <v>3284.2</v>
      </c>
      <c r="M67" s="10">
        <f t="shared" si="8"/>
        <v>3284.2</v>
      </c>
      <c r="N67" s="10">
        <f t="shared" si="8"/>
        <v>3284.2</v>
      </c>
      <c r="O67" s="10">
        <f t="shared" si="8"/>
        <v>3284.2</v>
      </c>
      <c r="P67" s="10">
        <f t="shared" si="8"/>
        <v>3284.2</v>
      </c>
      <c r="Q67" s="10">
        <f t="shared" si="8"/>
        <v>3284.2</v>
      </c>
      <c r="R67" s="10">
        <f t="shared" si="8"/>
        <v>3284.2</v>
      </c>
      <c r="S67" s="10">
        <f t="shared" si="8"/>
        <v>3284.2</v>
      </c>
      <c r="T67" s="10">
        <f t="shared" si="8"/>
        <v>3284.2</v>
      </c>
      <c r="U67" s="10">
        <f t="shared" si="8"/>
        <v>3284.2</v>
      </c>
      <c r="V67" s="10">
        <f t="shared" si="8"/>
        <v>3284.2</v>
      </c>
    </row>
    <row r="68" spans="1:22" s="25" customFormat="1" ht="31.5" outlineLevel="3">
      <c r="A68" s="22" t="s">
        <v>134</v>
      </c>
      <c r="B68" s="12" t="s">
        <v>8</v>
      </c>
      <c r="C68" s="12" t="s">
        <v>250</v>
      </c>
      <c r="D68" s="12" t="s">
        <v>5</v>
      </c>
      <c r="E68" s="12"/>
      <c r="F68" s="13">
        <f>F69</f>
        <v>6134.544</v>
      </c>
      <c r="G68" s="97">
        <f aca="true" t="shared" si="9" ref="G68:V68">G70</f>
        <v>3284.2</v>
      </c>
      <c r="H68" s="13">
        <f t="shared" si="9"/>
        <v>3284.2</v>
      </c>
      <c r="I68" s="13">
        <f t="shared" si="9"/>
        <v>3284.2</v>
      </c>
      <c r="J68" s="13">
        <f t="shared" si="9"/>
        <v>3284.2</v>
      </c>
      <c r="K68" s="13">
        <f t="shared" si="9"/>
        <v>3284.2</v>
      </c>
      <c r="L68" s="13">
        <f t="shared" si="9"/>
        <v>3284.2</v>
      </c>
      <c r="M68" s="13">
        <f t="shared" si="9"/>
        <v>3284.2</v>
      </c>
      <c r="N68" s="13">
        <f t="shared" si="9"/>
        <v>3284.2</v>
      </c>
      <c r="O68" s="13">
        <f t="shared" si="9"/>
        <v>3284.2</v>
      </c>
      <c r="P68" s="13">
        <f t="shared" si="9"/>
        <v>3284.2</v>
      </c>
      <c r="Q68" s="13">
        <f t="shared" si="9"/>
        <v>3284.2</v>
      </c>
      <c r="R68" s="13">
        <f t="shared" si="9"/>
        <v>3284.2</v>
      </c>
      <c r="S68" s="13">
        <f t="shared" si="9"/>
        <v>3284.2</v>
      </c>
      <c r="T68" s="13">
        <f t="shared" si="9"/>
        <v>3284.2</v>
      </c>
      <c r="U68" s="13">
        <f t="shared" si="9"/>
        <v>3284.2</v>
      </c>
      <c r="V68" s="13">
        <f t="shared" si="9"/>
        <v>3284.2</v>
      </c>
    </row>
    <row r="69" spans="1:22" s="25" customFormat="1" ht="31.5" outlineLevel="3">
      <c r="A69" s="22" t="s">
        <v>136</v>
      </c>
      <c r="B69" s="12" t="s">
        <v>8</v>
      </c>
      <c r="C69" s="12" t="s">
        <v>251</v>
      </c>
      <c r="D69" s="12" t="s">
        <v>5</v>
      </c>
      <c r="E69" s="12"/>
      <c r="F69" s="13">
        <f>F70</f>
        <v>6134.544</v>
      </c>
      <c r="G69" s="97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25" customFormat="1" ht="47.25" outlineLevel="4">
      <c r="A70" s="51" t="s">
        <v>197</v>
      </c>
      <c r="B70" s="19" t="s">
        <v>8</v>
      </c>
      <c r="C70" s="19" t="s">
        <v>253</v>
      </c>
      <c r="D70" s="19" t="s">
        <v>5</v>
      </c>
      <c r="E70" s="19"/>
      <c r="F70" s="20">
        <f>F71</f>
        <v>6134.544</v>
      </c>
      <c r="G70" s="98">
        <f t="shared" si="8"/>
        <v>3284.2</v>
      </c>
      <c r="H70" s="7">
        <f t="shared" si="8"/>
        <v>3284.2</v>
      </c>
      <c r="I70" s="7">
        <f t="shared" si="8"/>
        <v>3284.2</v>
      </c>
      <c r="J70" s="7">
        <f t="shared" si="8"/>
        <v>3284.2</v>
      </c>
      <c r="K70" s="7">
        <f t="shared" si="8"/>
        <v>3284.2</v>
      </c>
      <c r="L70" s="7">
        <f t="shared" si="8"/>
        <v>3284.2</v>
      </c>
      <c r="M70" s="7">
        <f t="shared" si="8"/>
        <v>3284.2</v>
      </c>
      <c r="N70" s="7">
        <f t="shared" si="8"/>
        <v>3284.2</v>
      </c>
      <c r="O70" s="7">
        <f t="shared" si="8"/>
        <v>3284.2</v>
      </c>
      <c r="P70" s="7">
        <f t="shared" si="8"/>
        <v>3284.2</v>
      </c>
      <c r="Q70" s="7">
        <f t="shared" si="8"/>
        <v>3284.2</v>
      </c>
      <c r="R70" s="7">
        <f t="shared" si="8"/>
        <v>3284.2</v>
      </c>
      <c r="S70" s="7">
        <f t="shared" si="8"/>
        <v>3284.2</v>
      </c>
      <c r="T70" s="7">
        <f t="shared" si="8"/>
        <v>3284.2</v>
      </c>
      <c r="U70" s="7">
        <f t="shared" si="8"/>
        <v>3284.2</v>
      </c>
      <c r="V70" s="7">
        <f t="shared" si="8"/>
        <v>3284.2</v>
      </c>
    </row>
    <row r="71" spans="1:22" s="25" customFormat="1" ht="31.5" outlineLevel="5">
      <c r="A71" s="5" t="s">
        <v>95</v>
      </c>
      <c r="B71" s="6" t="s">
        <v>8</v>
      </c>
      <c r="C71" s="6" t="s">
        <v>253</v>
      </c>
      <c r="D71" s="6" t="s">
        <v>94</v>
      </c>
      <c r="E71" s="6"/>
      <c r="F71" s="7">
        <f>F72+F73+F74</f>
        <v>6134.544</v>
      </c>
      <c r="G71" s="98">
        <v>3284.2</v>
      </c>
      <c r="H71" s="7">
        <v>3284.2</v>
      </c>
      <c r="I71" s="7">
        <v>3284.2</v>
      </c>
      <c r="J71" s="7">
        <v>3284.2</v>
      </c>
      <c r="K71" s="7">
        <v>3284.2</v>
      </c>
      <c r="L71" s="7">
        <v>3284.2</v>
      </c>
      <c r="M71" s="7">
        <v>3284.2</v>
      </c>
      <c r="N71" s="7">
        <v>3284.2</v>
      </c>
      <c r="O71" s="7">
        <v>3284.2</v>
      </c>
      <c r="P71" s="7">
        <v>3284.2</v>
      </c>
      <c r="Q71" s="7">
        <v>3284.2</v>
      </c>
      <c r="R71" s="7">
        <v>3284.2</v>
      </c>
      <c r="S71" s="7">
        <v>3284.2</v>
      </c>
      <c r="T71" s="7">
        <v>3284.2</v>
      </c>
      <c r="U71" s="7">
        <v>3284.2</v>
      </c>
      <c r="V71" s="7">
        <v>3284.2</v>
      </c>
    </row>
    <row r="72" spans="1:22" s="25" customFormat="1" ht="31.5" outlineLevel="5">
      <c r="A72" s="47" t="s">
        <v>242</v>
      </c>
      <c r="B72" s="48" t="s">
        <v>8</v>
      </c>
      <c r="C72" s="48" t="s">
        <v>253</v>
      </c>
      <c r="D72" s="48" t="s">
        <v>92</v>
      </c>
      <c r="E72" s="48"/>
      <c r="F72" s="49">
        <v>4626.432</v>
      </c>
      <c r="G72" s="98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5" customFormat="1" ht="31.5" outlineLevel="5">
      <c r="A73" s="47" t="s">
        <v>247</v>
      </c>
      <c r="B73" s="48" t="s">
        <v>8</v>
      </c>
      <c r="C73" s="48" t="s">
        <v>253</v>
      </c>
      <c r="D73" s="48" t="s">
        <v>93</v>
      </c>
      <c r="E73" s="48"/>
      <c r="F73" s="49">
        <v>1.6</v>
      </c>
      <c r="G73" s="98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5" customFormat="1" ht="47.25" outlineLevel="5">
      <c r="A74" s="47" t="s">
        <v>243</v>
      </c>
      <c r="B74" s="48" t="s">
        <v>8</v>
      </c>
      <c r="C74" s="48" t="s">
        <v>253</v>
      </c>
      <c r="D74" s="48" t="s">
        <v>244</v>
      </c>
      <c r="E74" s="48"/>
      <c r="F74" s="49">
        <v>1506.512</v>
      </c>
      <c r="G74" s="98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5" customFormat="1" ht="15.75" outlineLevel="5">
      <c r="A75" s="8" t="s">
        <v>202</v>
      </c>
      <c r="B75" s="9" t="s">
        <v>203</v>
      </c>
      <c r="C75" s="9" t="s">
        <v>249</v>
      </c>
      <c r="D75" s="9" t="s">
        <v>5</v>
      </c>
      <c r="E75" s="9"/>
      <c r="F75" s="10">
        <f>F76</f>
        <v>0</v>
      </c>
      <c r="G75" s="98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5" customFormat="1" ht="31.5" outlineLevel="5">
      <c r="A76" s="22" t="s">
        <v>134</v>
      </c>
      <c r="B76" s="9" t="s">
        <v>203</v>
      </c>
      <c r="C76" s="9" t="s">
        <v>250</v>
      </c>
      <c r="D76" s="9" t="s">
        <v>5</v>
      </c>
      <c r="E76" s="9"/>
      <c r="F76" s="10">
        <f>F77</f>
        <v>0</v>
      </c>
      <c r="G76" s="98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5" customFormat="1" ht="31.5" outlineLevel="5">
      <c r="A77" s="22" t="s">
        <v>136</v>
      </c>
      <c r="B77" s="9" t="s">
        <v>203</v>
      </c>
      <c r="C77" s="9" t="s">
        <v>251</v>
      </c>
      <c r="D77" s="9" t="s">
        <v>5</v>
      </c>
      <c r="E77" s="9"/>
      <c r="F77" s="10">
        <f>F78</f>
        <v>0</v>
      </c>
      <c r="G77" s="98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25" customFormat="1" ht="31.5" outlineLevel="5">
      <c r="A78" s="50" t="s">
        <v>201</v>
      </c>
      <c r="B78" s="19" t="s">
        <v>203</v>
      </c>
      <c r="C78" s="19" t="s">
        <v>257</v>
      </c>
      <c r="D78" s="19" t="s">
        <v>5</v>
      </c>
      <c r="E78" s="19"/>
      <c r="F78" s="20">
        <f>F79</f>
        <v>0</v>
      </c>
      <c r="G78" s="98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5" customFormat="1" ht="15.75" outlineLevel="5">
      <c r="A79" s="5" t="s">
        <v>235</v>
      </c>
      <c r="B79" s="6" t="s">
        <v>203</v>
      </c>
      <c r="C79" s="6" t="s">
        <v>257</v>
      </c>
      <c r="D79" s="6" t="s">
        <v>233</v>
      </c>
      <c r="E79" s="6"/>
      <c r="F79" s="7">
        <f>F80</f>
        <v>0</v>
      </c>
      <c r="G79" s="98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25" customFormat="1" ht="15.75" outlineLevel="5">
      <c r="A80" s="47" t="s">
        <v>236</v>
      </c>
      <c r="B80" s="48" t="s">
        <v>203</v>
      </c>
      <c r="C80" s="48" t="s">
        <v>257</v>
      </c>
      <c r="D80" s="48" t="s">
        <v>234</v>
      </c>
      <c r="E80" s="48"/>
      <c r="F80" s="49">
        <v>0</v>
      </c>
      <c r="G80" s="98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25" customFormat="1" ht="15.75" outlineLevel="3">
      <c r="A81" s="8" t="s">
        <v>31</v>
      </c>
      <c r="B81" s="9" t="s">
        <v>9</v>
      </c>
      <c r="C81" s="9" t="s">
        <v>249</v>
      </c>
      <c r="D81" s="9" t="s">
        <v>5</v>
      </c>
      <c r="E81" s="9"/>
      <c r="F81" s="10">
        <f>F82</f>
        <v>200</v>
      </c>
      <c r="G81" s="99" t="e">
        <f>#REF!</f>
        <v>#REF!</v>
      </c>
      <c r="H81" s="10" t="e">
        <f>#REF!</f>
        <v>#REF!</v>
      </c>
      <c r="I81" s="10" t="e">
        <f>#REF!</f>
        <v>#REF!</v>
      </c>
      <c r="J81" s="10" t="e">
        <f>#REF!</f>
        <v>#REF!</v>
      </c>
      <c r="K81" s="10" t="e">
        <f>#REF!</f>
        <v>#REF!</v>
      </c>
      <c r="L81" s="10" t="e">
        <f>#REF!</f>
        <v>#REF!</v>
      </c>
      <c r="M81" s="10" t="e">
        <f>#REF!</f>
        <v>#REF!</v>
      </c>
      <c r="N81" s="10" t="e">
        <f>#REF!</f>
        <v>#REF!</v>
      </c>
      <c r="O81" s="10" t="e">
        <f>#REF!</f>
        <v>#REF!</v>
      </c>
      <c r="P81" s="10" t="e">
        <f>#REF!</f>
        <v>#REF!</v>
      </c>
      <c r="Q81" s="10" t="e">
        <f>#REF!</f>
        <v>#REF!</v>
      </c>
      <c r="R81" s="10" t="e">
        <f>#REF!</f>
        <v>#REF!</v>
      </c>
      <c r="S81" s="10" t="e">
        <f>#REF!</f>
        <v>#REF!</v>
      </c>
      <c r="T81" s="10" t="e">
        <f>#REF!</f>
        <v>#REF!</v>
      </c>
      <c r="U81" s="10" t="e">
        <f>#REF!</f>
        <v>#REF!</v>
      </c>
      <c r="V81" s="10" t="e">
        <f>#REF!</f>
        <v>#REF!</v>
      </c>
    </row>
    <row r="82" spans="1:22" s="25" customFormat="1" ht="31.5" outlineLevel="3">
      <c r="A82" s="22" t="s">
        <v>134</v>
      </c>
      <c r="B82" s="12" t="s">
        <v>9</v>
      </c>
      <c r="C82" s="12" t="s">
        <v>250</v>
      </c>
      <c r="D82" s="12" t="s">
        <v>5</v>
      </c>
      <c r="E82" s="12"/>
      <c r="F82" s="13">
        <f>F83</f>
        <v>200</v>
      </c>
      <c r="G82" s="97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5" customFormat="1" ht="31.5" outlineLevel="3">
      <c r="A83" s="22" t="s">
        <v>136</v>
      </c>
      <c r="B83" s="12" t="s">
        <v>9</v>
      </c>
      <c r="C83" s="12" t="s">
        <v>251</v>
      </c>
      <c r="D83" s="12" t="s">
        <v>5</v>
      </c>
      <c r="E83" s="12"/>
      <c r="F83" s="13">
        <f>F84</f>
        <v>200</v>
      </c>
      <c r="G83" s="97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s="25" customFormat="1" ht="31.5" outlineLevel="4">
      <c r="A84" s="50" t="s">
        <v>137</v>
      </c>
      <c r="B84" s="19" t="s">
        <v>9</v>
      </c>
      <c r="C84" s="19" t="s">
        <v>258</v>
      </c>
      <c r="D84" s="19" t="s">
        <v>5</v>
      </c>
      <c r="E84" s="19"/>
      <c r="F84" s="20">
        <f>F85</f>
        <v>200</v>
      </c>
      <c r="G84" s="98">
        <f aca="true" t="shared" si="10" ref="G84:V84">G85</f>
        <v>0</v>
      </c>
      <c r="H84" s="7">
        <f t="shared" si="10"/>
        <v>0</v>
      </c>
      <c r="I84" s="7">
        <f t="shared" si="10"/>
        <v>0</v>
      </c>
      <c r="J84" s="7">
        <f t="shared" si="10"/>
        <v>0</v>
      </c>
      <c r="K84" s="7">
        <f t="shared" si="10"/>
        <v>0</v>
      </c>
      <c r="L84" s="7">
        <f t="shared" si="10"/>
        <v>0</v>
      </c>
      <c r="M84" s="7">
        <f t="shared" si="10"/>
        <v>0</v>
      </c>
      <c r="N84" s="7">
        <f t="shared" si="10"/>
        <v>0</v>
      </c>
      <c r="O84" s="7">
        <f t="shared" si="10"/>
        <v>0</v>
      </c>
      <c r="P84" s="7">
        <f t="shared" si="10"/>
        <v>0</v>
      </c>
      <c r="Q84" s="7">
        <f t="shared" si="10"/>
        <v>0</v>
      </c>
      <c r="R84" s="7">
        <f t="shared" si="10"/>
        <v>0</v>
      </c>
      <c r="S84" s="7">
        <f t="shared" si="10"/>
        <v>0</v>
      </c>
      <c r="T84" s="7">
        <f t="shared" si="10"/>
        <v>0</v>
      </c>
      <c r="U84" s="7">
        <f t="shared" si="10"/>
        <v>0</v>
      </c>
      <c r="V84" s="7">
        <f t="shared" si="10"/>
        <v>0</v>
      </c>
    </row>
    <row r="85" spans="1:22" s="25" customFormat="1" ht="15.75" outlineLevel="5">
      <c r="A85" s="5" t="s">
        <v>109</v>
      </c>
      <c r="B85" s="6" t="s">
        <v>9</v>
      </c>
      <c r="C85" s="6" t="s">
        <v>258</v>
      </c>
      <c r="D85" s="6" t="s">
        <v>108</v>
      </c>
      <c r="E85" s="6"/>
      <c r="F85" s="7">
        <v>200</v>
      </c>
      <c r="G85" s="98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25" customFormat="1" ht="15.75" customHeight="1" outlineLevel="3">
      <c r="A86" s="8" t="s">
        <v>32</v>
      </c>
      <c r="B86" s="9" t="s">
        <v>71</v>
      </c>
      <c r="C86" s="9" t="s">
        <v>249</v>
      </c>
      <c r="D86" s="9" t="s">
        <v>5</v>
      </c>
      <c r="E86" s="9"/>
      <c r="F86" s="70">
        <f>F87+F138</f>
        <v>63972.78306999999</v>
      </c>
      <c r="G86" s="99" t="e">
        <f>G87+#REF!+#REF!+#REF!+#REF!+#REF!+G118+G125+G132</f>
        <v>#REF!</v>
      </c>
      <c r="H86" s="10" t="e">
        <f>H87+#REF!+#REF!+#REF!+#REF!+#REF!+H118+H125+H132</f>
        <v>#REF!</v>
      </c>
      <c r="I86" s="10" t="e">
        <f>I87+#REF!+#REF!+#REF!+#REF!+#REF!+I118+I125+I132</f>
        <v>#REF!</v>
      </c>
      <c r="J86" s="10" t="e">
        <f>J87+#REF!+#REF!+#REF!+#REF!+#REF!+J118+J125+J132</f>
        <v>#REF!</v>
      </c>
      <c r="K86" s="10" t="e">
        <f>K87+#REF!+#REF!+#REF!+#REF!+#REF!+K118+K125+K132</f>
        <v>#REF!</v>
      </c>
      <c r="L86" s="10" t="e">
        <f>L87+#REF!+#REF!+#REF!+#REF!+#REF!+L118+L125+L132</f>
        <v>#REF!</v>
      </c>
      <c r="M86" s="10" t="e">
        <f>M87+#REF!+#REF!+#REF!+#REF!+#REF!+M118+M125+M132</f>
        <v>#REF!</v>
      </c>
      <c r="N86" s="10" t="e">
        <f>N87+#REF!+#REF!+#REF!+#REF!+#REF!+N118+N125+N132</f>
        <v>#REF!</v>
      </c>
      <c r="O86" s="10" t="e">
        <f>O87+#REF!+#REF!+#REF!+#REF!+#REF!+O118+O125+O132</f>
        <v>#REF!</v>
      </c>
      <c r="P86" s="10" t="e">
        <f>P87+#REF!+#REF!+#REF!+#REF!+#REF!+P118+P125+P132</f>
        <v>#REF!</v>
      </c>
      <c r="Q86" s="10" t="e">
        <f>Q87+#REF!+#REF!+#REF!+#REF!+#REF!+Q118+Q125+Q132</f>
        <v>#REF!</v>
      </c>
      <c r="R86" s="10" t="e">
        <f>R87+#REF!+#REF!+#REF!+#REF!+#REF!+R118+R125+R132</f>
        <v>#REF!</v>
      </c>
      <c r="S86" s="10" t="e">
        <f>S87+#REF!+#REF!+#REF!+#REF!+#REF!+S118+S125+S132</f>
        <v>#REF!</v>
      </c>
      <c r="T86" s="10" t="e">
        <f>T87+#REF!+#REF!+#REF!+#REF!+#REF!+T118+T125+T132</f>
        <v>#REF!</v>
      </c>
      <c r="U86" s="10" t="e">
        <f>U87+#REF!+#REF!+#REF!+#REF!+#REF!+U118+U125+U132</f>
        <v>#REF!</v>
      </c>
      <c r="V86" s="10" t="e">
        <f>V87+#REF!+#REF!+#REF!+#REF!+#REF!+V118+V125+V132</f>
        <v>#REF!</v>
      </c>
    </row>
    <row r="87" spans="1:22" s="25" customFormat="1" ht="31.5" outlineLevel="3">
      <c r="A87" s="22" t="s">
        <v>134</v>
      </c>
      <c r="B87" s="12" t="s">
        <v>71</v>
      </c>
      <c r="C87" s="12" t="s">
        <v>250</v>
      </c>
      <c r="D87" s="12" t="s">
        <v>5</v>
      </c>
      <c r="E87" s="12"/>
      <c r="F87" s="74">
        <f>F88</f>
        <v>51637.34006999999</v>
      </c>
      <c r="G87" s="97">
        <f aca="true" t="shared" si="11" ref="G87:V87">G89</f>
        <v>0</v>
      </c>
      <c r="H87" s="13">
        <f t="shared" si="11"/>
        <v>0</v>
      </c>
      <c r="I87" s="13">
        <f t="shared" si="11"/>
        <v>0</v>
      </c>
      <c r="J87" s="13">
        <f t="shared" si="11"/>
        <v>0</v>
      </c>
      <c r="K87" s="13">
        <f t="shared" si="11"/>
        <v>0</v>
      </c>
      <c r="L87" s="13">
        <f t="shared" si="11"/>
        <v>0</v>
      </c>
      <c r="M87" s="13">
        <f t="shared" si="11"/>
        <v>0</v>
      </c>
      <c r="N87" s="13">
        <f t="shared" si="11"/>
        <v>0</v>
      </c>
      <c r="O87" s="13">
        <f t="shared" si="11"/>
        <v>0</v>
      </c>
      <c r="P87" s="13">
        <f t="shared" si="11"/>
        <v>0</v>
      </c>
      <c r="Q87" s="13">
        <f t="shared" si="11"/>
        <v>0</v>
      </c>
      <c r="R87" s="13">
        <f t="shared" si="11"/>
        <v>0</v>
      </c>
      <c r="S87" s="13">
        <f t="shared" si="11"/>
        <v>0</v>
      </c>
      <c r="T87" s="13">
        <f t="shared" si="11"/>
        <v>0</v>
      </c>
      <c r="U87" s="13">
        <f t="shared" si="11"/>
        <v>0</v>
      </c>
      <c r="V87" s="13">
        <f t="shared" si="11"/>
        <v>0</v>
      </c>
    </row>
    <row r="88" spans="1:22" s="25" customFormat="1" ht="31.5" outlineLevel="3">
      <c r="A88" s="22" t="s">
        <v>136</v>
      </c>
      <c r="B88" s="12" t="s">
        <v>71</v>
      </c>
      <c r="C88" s="12" t="s">
        <v>251</v>
      </c>
      <c r="D88" s="12" t="s">
        <v>5</v>
      </c>
      <c r="E88" s="12"/>
      <c r="F88" s="74">
        <f>F89+F96+F107+F103+F118+F125+F132</f>
        <v>51637.34006999999</v>
      </c>
      <c r="G88" s="97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5" customFormat="1" ht="15.75" outlineLevel="4">
      <c r="A89" s="50" t="s">
        <v>33</v>
      </c>
      <c r="B89" s="19" t="s">
        <v>71</v>
      </c>
      <c r="C89" s="19" t="s">
        <v>259</v>
      </c>
      <c r="D89" s="19" t="s">
        <v>5</v>
      </c>
      <c r="E89" s="19"/>
      <c r="F89" s="71">
        <f>F90+F94</f>
        <v>2045</v>
      </c>
      <c r="G89" s="98">
        <f aca="true" t="shared" si="12" ref="G89:V89">G90</f>
        <v>0</v>
      </c>
      <c r="H89" s="7">
        <f t="shared" si="12"/>
        <v>0</v>
      </c>
      <c r="I89" s="7">
        <f t="shared" si="12"/>
        <v>0</v>
      </c>
      <c r="J89" s="7">
        <f t="shared" si="12"/>
        <v>0</v>
      </c>
      <c r="K89" s="7">
        <f t="shared" si="12"/>
        <v>0</v>
      </c>
      <c r="L89" s="7">
        <f t="shared" si="12"/>
        <v>0</v>
      </c>
      <c r="M89" s="7">
        <f t="shared" si="12"/>
        <v>0</v>
      </c>
      <c r="N89" s="7">
        <f t="shared" si="12"/>
        <v>0</v>
      </c>
      <c r="O89" s="7">
        <f t="shared" si="12"/>
        <v>0</v>
      </c>
      <c r="P89" s="7">
        <f t="shared" si="12"/>
        <v>0</v>
      </c>
      <c r="Q89" s="7">
        <f t="shared" si="12"/>
        <v>0</v>
      </c>
      <c r="R89" s="7">
        <f t="shared" si="12"/>
        <v>0</v>
      </c>
      <c r="S89" s="7">
        <f t="shared" si="12"/>
        <v>0</v>
      </c>
      <c r="T89" s="7">
        <f t="shared" si="12"/>
        <v>0</v>
      </c>
      <c r="U89" s="7">
        <f t="shared" si="12"/>
        <v>0</v>
      </c>
      <c r="V89" s="7">
        <f t="shared" si="12"/>
        <v>0</v>
      </c>
    </row>
    <row r="90" spans="1:22" s="25" customFormat="1" ht="31.5" outlineLevel="5">
      <c r="A90" s="5" t="s">
        <v>95</v>
      </c>
      <c r="B90" s="6" t="s">
        <v>71</v>
      </c>
      <c r="C90" s="6" t="s">
        <v>259</v>
      </c>
      <c r="D90" s="6" t="s">
        <v>94</v>
      </c>
      <c r="E90" s="6"/>
      <c r="F90" s="72">
        <f>F91+F92+F93</f>
        <v>1479.728</v>
      </c>
      <c r="G90" s="98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25" customFormat="1" ht="31.5" outlineLevel="5">
      <c r="A91" s="47" t="s">
        <v>242</v>
      </c>
      <c r="B91" s="48" t="s">
        <v>71</v>
      </c>
      <c r="C91" s="48" t="s">
        <v>259</v>
      </c>
      <c r="D91" s="48" t="s">
        <v>92</v>
      </c>
      <c r="E91" s="48"/>
      <c r="F91" s="73">
        <v>1138.359</v>
      </c>
      <c r="G91" s="98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5" customFormat="1" ht="31.5" outlineLevel="5">
      <c r="A92" s="47" t="s">
        <v>247</v>
      </c>
      <c r="B92" s="48" t="s">
        <v>71</v>
      </c>
      <c r="C92" s="48" t="s">
        <v>259</v>
      </c>
      <c r="D92" s="48" t="s">
        <v>93</v>
      </c>
      <c r="E92" s="48"/>
      <c r="F92" s="73">
        <v>0</v>
      </c>
      <c r="G92" s="98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5" customFormat="1" ht="47.25" outlineLevel="5">
      <c r="A93" s="47" t="s">
        <v>243</v>
      </c>
      <c r="B93" s="48" t="s">
        <v>71</v>
      </c>
      <c r="C93" s="48" t="s">
        <v>259</v>
      </c>
      <c r="D93" s="48" t="s">
        <v>244</v>
      </c>
      <c r="E93" s="48"/>
      <c r="F93" s="73">
        <v>341.369</v>
      </c>
      <c r="G93" s="98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5" customFormat="1" ht="15.75" outlineLevel="5">
      <c r="A94" s="5" t="s">
        <v>96</v>
      </c>
      <c r="B94" s="6" t="s">
        <v>71</v>
      </c>
      <c r="C94" s="6" t="s">
        <v>259</v>
      </c>
      <c r="D94" s="6" t="s">
        <v>97</v>
      </c>
      <c r="E94" s="6"/>
      <c r="F94" s="72">
        <f>F95</f>
        <v>565.272</v>
      </c>
      <c r="G94" s="98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5" customFormat="1" ht="31.5" outlineLevel="5">
      <c r="A95" s="47" t="s">
        <v>98</v>
      </c>
      <c r="B95" s="48" t="s">
        <v>71</v>
      </c>
      <c r="C95" s="48" t="s">
        <v>259</v>
      </c>
      <c r="D95" s="48" t="s">
        <v>99</v>
      </c>
      <c r="E95" s="48"/>
      <c r="F95" s="73">
        <v>565.272</v>
      </c>
      <c r="G95" s="98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5" customFormat="1" ht="47.25" outlineLevel="4">
      <c r="A96" s="51" t="s">
        <v>197</v>
      </c>
      <c r="B96" s="19" t="s">
        <v>71</v>
      </c>
      <c r="C96" s="19" t="s">
        <v>253</v>
      </c>
      <c r="D96" s="19" t="s">
        <v>5</v>
      </c>
      <c r="E96" s="19"/>
      <c r="F96" s="71">
        <f>F97+F101</f>
        <v>20565.556999999997</v>
      </c>
      <c r="G96" s="98">
        <f aca="true" t="shared" si="13" ref="G96:V96">G97</f>
        <v>0</v>
      </c>
      <c r="H96" s="7">
        <f t="shared" si="13"/>
        <v>0</v>
      </c>
      <c r="I96" s="7">
        <f t="shared" si="13"/>
        <v>0</v>
      </c>
      <c r="J96" s="7">
        <f t="shared" si="13"/>
        <v>0</v>
      </c>
      <c r="K96" s="7">
        <f t="shared" si="13"/>
        <v>0</v>
      </c>
      <c r="L96" s="7">
        <f t="shared" si="13"/>
        <v>0</v>
      </c>
      <c r="M96" s="7">
        <f t="shared" si="13"/>
        <v>0</v>
      </c>
      <c r="N96" s="7">
        <f t="shared" si="13"/>
        <v>0</v>
      </c>
      <c r="O96" s="7">
        <f t="shared" si="13"/>
        <v>0</v>
      </c>
      <c r="P96" s="7">
        <f t="shared" si="13"/>
        <v>0</v>
      </c>
      <c r="Q96" s="7">
        <f t="shared" si="13"/>
        <v>0</v>
      </c>
      <c r="R96" s="7">
        <f t="shared" si="13"/>
        <v>0</v>
      </c>
      <c r="S96" s="7">
        <f t="shared" si="13"/>
        <v>0</v>
      </c>
      <c r="T96" s="7">
        <f t="shared" si="13"/>
        <v>0</v>
      </c>
      <c r="U96" s="7">
        <f t="shared" si="13"/>
        <v>0</v>
      </c>
      <c r="V96" s="7">
        <f t="shared" si="13"/>
        <v>0</v>
      </c>
    </row>
    <row r="97" spans="1:22" s="25" customFormat="1" ht="31.5" outlineLevel="5">
      <c r="A97" s="5" t="s">
        <v>95</v>
      </c>
      <c r="B97" s="6" t="s">
        <v>71</v>
      </c>
      <c r="C97" s="6" t="s">
        <v>253</v>
      </c>
      <c r="D97" s="6" t="s">
        <v>94</v>
      </c>
      <c r="E97" s="6"/>
      <c r="F97" s="72">
        <f>F98+F99+F100</f>
        <v>20430.006999999998</v>
      </c>
      <c r="G97" s="98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5" customFormat="1" ht="31.5" outlineLevel="5">
      <c r="A98" s="47" t="s">
        <v>242</v>
      </c>
      <c r="B98" s="48" t="s">
        <v>71</v>
      </c>
      <c r="C98" s="48" t="s">
        <v>253</v>
      </c>
      <c r="D98" s="48" t="s">
        <v>92</v>
      </c>
      <c r="E98" s="48"/>
      <c r="F98" s="73">
        <v>15399.9</v>
      </c>
      <c r="G98" s="98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5" customFormat="1" ht="31.5" outlineLevel="5">
      <c r="A99" s="47" t="s">
        <v>247</v>
      </c>
      <c r="B99" s="48" t="s">
        <v>71</v>
      </c>
      <c r="C99" s="48" t="s">
        <v>253</v>
      </c>
      <c r="D99" s="48" t="s">
        <v>93</v>
      </c>
      <c r="E99" s="48"/>
      <c r="F99" s="49">
        <v>2</v>
      </c>
      <c r="G99" s="98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5" customFormat="1" ht="47.25" outlineLevel="5">
      <c r="A100" s="47" t="s">
        <v>243</v>
      </c>
      <c r="B100" s="48" t="s">
        <v>71</v>
      </c>
      <c r="C100" s="48" t="s">
        <v>253</v>
      </c>
      <c r="D100" s="48" t="s">
        <v>244</v>
      </c>
      <c r="E100" s="48"/>
      <c r="F100" s="49">
        <v>5028.107</v>
      </c>
      <c r="G100" s="98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5" customFormat="1" ht="15.75" outlineLevel="5">
      <c r="A101" s="5" t="s">
        <v>96</v>
      </c>
      <c r="B101" s="6" t="s">
        <v>71</v>
      </c>
      <c r="C101" s="6" t="s">
        <v>253</v>
      </c>
      <c r="D101" s="6" t="s">
        <v>97</v>
      </c>
      <c r="E101" s="6"/>
      <c r="F101" s="7">
        <f>F102</f>
        <v>135.55</v>
      </c>
      <c r="G101" s="98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25" customFormat="1" ht="31.5" outlineLevel="5">
      <c r="A102" s="47" t="s">
        <v>98</v>
      </c>
      <c r="B102" s="48" t="s">
        <v>71</v>
      </c>
      <c r="C102" s="48" t="s">
        <v>253</v>
      </c>
      <c r="D102" s="48" t="s">
        <v>99</v>
      </c>
      <c r="E102" s="48"/>
      <c r="F102" s="49">
        <v>135.55</v>
      </c>
      <c r="G102" s="98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5" customFormat="1" ht="15.75" customHeight="1" outlineLevel="4">
      <c r="A103" s="50" t="s">
        <v>138</v>
      </c>
      <c r="B103" s="19" t="s">
        <v>71</v>
      </c>
      <c r="C103" s="19" t="s">
        <v>255</v>
      </c>
      <c r="D103" s="19" t="s">
        <v>5</v>
      </c>
      <c r="E103" s="19"/>
      <c r="F103" s="71">
        <f>F104+F105+F106</f>
        <v>87.27745</v>
      </c>
      <c r="G103" s="98">
        <f aca="true" t="shared" si="14" ref="G103:V103">G104</f>
        <v>0</v>
      </c>
      <c r="H103" s="7">
        <f t="shared" si="14"/>
        <v>0</v>
      </c>
      <c r="I103" s="7">
        <f t="shared" si="14"/>
        <v>0</v>
      </c>
      <c r="J103" s="7">
        <f t="shared" si="14"/>
        <v>0</v>
      </c>
      <c r="K103" s="7">
        <f t="shared" si="14"/>
        <v>0</v>
      </c>
      <c r="L103" s="7">
        <f t="shared" si="14"/>
        <v>0</v>
      </c>
      <c r="M103" s="7">
        <f t="shared" si="14"/>
        <v>0</v>
      </c>
      <c r="N103" s="7">
        <f t="shared" si="14"/>
        <v>0</v>
      </c>
      <c r="O103" s="7">
        <f t="shared" si="14"/>
        <v>0</v>
      </c>
      <c r="P103" s="7">
        <f t="shared" si="14"/>
        <v>0</v>
      </c>
      <c r="Q103" s="7">
        <f t="shared" si="14"/>
        <v>0</v>
      </c>
      <c r="R103" s="7">
        <f t="shared" si="14"/>
        <v>0</v>
      </c>
      <c r="S103" s="7">
        <f t="shared" si="14"/>
        <v>0</v>
      </c>
      <c r="T103" s="7">
        <f t="shared" si="14"/>
        <v>0</v>
      </c>
      <c r="U103" s="7">
        <f t="shared" si="14"/>
        <v>0</v>
      </c>
      <c r="V103" s="7">
        <f t="shared" si="14"/>
        <v>0</v>
      </c>
    </row>
    <row r="104" spans="1:22" s="25" customFormat="1" ht="15.75" outlineLevel="5">
      <c r="A104" s="5" t="s">
        <v>110</v>
      </c>
      <c r="B104" s="6" t="s">
        <v>71</v>
      </c>
      <c r="C104" s="6" t="s">
        <v>255</v>
      </c>
      <c r="D104" s="6" t="s">
        <v>215</v>
      </c>
      <c r="E104" s="6"/>
      <c r="F104" s="72">
        <v>18.5</v>
      </c>
      <c r="G104" s="98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5" customFormat="1" ht="15.75" outlineLevel="5">
      <c r="A105" s="5" t="s">
        <v>103</v>
      </c>
      <c r="B105" s="6" t="s">
        <v>71</v>
      </c>
      <c r="C105" s="6" t="s">
        <v>255</v>
      </c>
      <c r="D105" s="6" t="s">
        <v>105</v>
      </c>
      <c r="E105" s="6"/>
      <c r="F105" s="72">
        <v>1</v>
      </c>
      <c r="G105" s="98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25" customFormat="1" ht="15.75" outlineLevel="5">
      <c r="A106" s="5" t="s">
        <v>353</v>
      </c>
      <c r="B106" s="6" t="s">
        <v>71</v>
      </c>
      <c r="C106" s="6" t="s">
        <v>255</v>
      </c>
      <c r="D106" s="6" t="s">
        <v>352</v>
      </c>
      <c r="E106" s="6"/>
      <c r="F106" s="72">
        <v>67.77745</v>
      </c>
      <c r="G106" s="98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s="25" customFormat="1" ht="31.5" outlineLevel="6">
      <c r="A107" s="50" t="s">
        <v>139</v>
      </c>
      <c r="B107" s="19" t="s">
        <v>71</v>
      </c>
      <c r="C107" s="19" t="s">
        <v>260</v>
      </c>
      <c r="D107" s="19" t="s">
        <v>5</v>
      </c>
      <c r="E107" s="19"/>
      <c r="F107" s="20">
        <f>F108+F112+F114</f>
        <v>26559.09962</v>
      </c>
      <c r="G107" s="35">
        <f aca="true" t="shared" si="15" ref="G107:V107">G108</f>
        <v>0</v>
      </c>
      <c r="H107" s="20">
        <f t="shared" si="15"/>
        <v>0</v>
      </c>
      <c r="I107" s="20">
        <f t="shared" si="15"/>
        <v>0</v>
      </c>
      <c r="J107" s="20">
        <f t="shared" si="15"/>
        <v>0</v>
      </c>
      <c r="K107" s="20">
        <f t="shared" si="15"/>
        <v>0</v>
      </c>
      <c r="L107" s="20">
        <f t="shared" si="15"/>
        <v>0</v>
      </c>
      <c r="M107" s="20">
        <f t="shared" si="15"/>
        <v>0</v>
      </c>
      <c r="N107" s="20">
        <f t="shared" si="15"/>
        <v>0</v>
      </c>
      <c r="O107" s="20">
        <f t="shared" si="15"/>
        <v>0</v>
      </c>
      <c r="P107" s="20">
        <f t="shared" si="15"/>
        <v>0</v>
      </c>
      <c r="Q107" s="20">
        <f t="shared" si="15"/>
        <v>0</v>
      </c>
      <c r="R107" s="20">
        <f t="shared" si="15"/>
        <v>0</v>
      </c>
      <c r="S107" s="20">
        <f t="shared" si="15"/>
        <v>0</v>
      </c>
      <c r="T107" s="20">
        <f t="shared" si="15"/>
        <v>0</v>
      </c>
      <c r="U107" s="20">
        <f t="shared" si="15"/>
        <v>0</v>
      </c>
      <c r="V107" s="20">
        <f t="shared" si="15"/>
        <v>0</v>
      </c>
    </row>
    <row r="108" spans="1:22" s="25" customFormat="1" ht="15.75" outlineLevel="6">
      <c r="A108" s="5" t="s">
        <v>111</v>
      </c>
      <c r="B108" s="6" t="s">
        <v>71</v>
      </c>
      <c r="C108" s="6" t="s">
        <v>260</v>
      </c>
      <c r="D108" s="6" t="s">
        <v>112</v>
      </c>
      <c r="E108" s="6"/>
      <c r="F108" s="7">
        <f>F109+F110+F111</f>
        <v>16631.2</v>
      </c>
      <c r="G108" s="35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s="25" customFormat="1" ht="15.75" outlineLevel="6">
      <c r="A109" s="47" t="s">
        <v>241</v>
      </c>
      <c r="B109" s="48" t="s">
        <v>71</v>
      </c>
      <c r="C109" s="48" t="s">
        <v>260</v>
      </c>
      <c r="D109" s="48" t="s">
        <v>113</v>
      </c>
      <c r="E109" s="48"/>
      <c r="F109" s="49">
        <v>12824</v>
      </c>
      <c r="G109" s="35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1:22" s="25" customFormat="1" ht="31.5" outlineLevel="6">
      <c r="A110" s="47" t="s">
        <v>248</v>
      </c>
      <c r="B110" s="48" t="s">
        <v>71</v>
      </c>
      <c r="C110" s="48" t="s">
        <v>260</v>
      </c>
      <c r="D110" s="48" t="s">
        <v>114</v>
      </c>
      <c r="E110" s="48"/>
      <c r="F110" s="49">
        <v>0</v>
      </c>
      <c r="G110" s="35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s="25" customFormat="1" ht="47.25" outlineLevel="6">
      <c r="A111" s="47" t="s">
        <v>245</v>
      </c>
      <c r="B111" s="48" t="s">
        <v>71</v>
      </c>
      <c r="C111" s="48" t="s">
        <v>260</v>
      </c>
      <c r="D111" s="48" t="s">
        <v>246</v>
      </c>
      <c r="E111" s="48"/>
      <c r="F111" s="49">
        <v>3807.2</v>
      </c>
      <c r="G111" s="35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5" customFormat="1" ht="23.25" customHeight="1" outlineLevel="6">
      <c r="A112" s="5" t="s">
        <v>96</v>
      </c>
      <c r="B112" s="6" t="s">
        <v>71</v>
      </c>
      <c r="C112" s="6" t="s">
        <v>260</v>
      </c>
      <c r="D112" s="6" t="s">
        <v>97</v>
      </c>
      <c r="E112" s="6"/>
      <c r="F112" s="7">
        <f>F113</f>
        <v>9646.89962</v>
      </c>
      <c r="G112" s="35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s="25" customFormat="1" ht="31.5" outlineLevel="6">
      <c r="A113" s="47" t="s">
        <v>98</v>
      </c>
      <c r="B113" s="48" t="s">
        <v>71</v>
      </c>
      <c r="C113" s="48" t="s">
        <v>260</v>
      </c>
      <c r="D113" s="48" t="s">
        <v>99</v>
      </c>
      <c r="E113" s="48"/>
      <c r="F113" s="49">
        <v>9646.89962</v>
      </c>
      <c r="G113" s="35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5" customFormat="1" ht="15.75" outlineLevel="6">
      <c r="A114" s="5" t="s">
        <v>100</v>
      </c>
      <c r="B114" s="6" t="s">
        <v>71</v>
      </c>
      <c r="C114" s="6" t="s">
        <v>260</v>
      </c>
      <c r="D114" s="6" t="s">
        <v>101</v>
      </c>
      <c r="E114" s="6"/>
      <c r="F114" s="7">
        <f>F115+F116+F117</f>
        <v>281</v>
      </c>
      <c r="G114" s="35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5" customFormat="1" ht="22.5" customHeight="1" outlineLevel="6">
      <c r="A115" s="47" t="s">
        <v>102</v>
      </c>
      <c r="B115" s="48" t="s">
        <v>71</v>
      </c>
      <c r="C115" s="48" t="s">
        <v>260</v>
      </c>
      <c r="D115" s="48" t="s">
        <v>104</v>
      </c>
      <c r="E115" s="48"/>
      <c r="F115" s="49">
        <v>252</v>
      </c>
      <c r="G115" s="35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25" customFormat="1" ht="15.75" outlineLevel="6">
      <c r="A116" s="47" t="s">
        <v>103</v>
      </c>
      <c r="B116" s="48" t="s">
        <v>71</v>
      </c>
      <c r="C116" s="48" t="s">
        <v>260</v>
      </c>
      <c r="D116" s="48" t="s">
        <v>105</v>
      </c>
      <c r="E116" s="48"/>
      <c r="F116" s="49">
        <v>21</v>
      </c>
      <c r="G116" s="35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5" customFormat="1" ht="15.75" outlineLevel="6">
      <c r="A117" s="47" t="s">
        <v>353</v>
      </c>
      <c r="B117" s="48" t="s">
        <v>71</v>
      </c>
      <c r="C117" s="48" t="s">
        <v>260</v>
      </c>
      <c r="D117" s="48" t="s">
        <v>352</v>
      </c>
      <c r="E117" s="48"/>
      <c r="F117" s="49">
        <v>8</v>
      </c>
      <c r="G117" s="35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5" customFormat="1" ht="31.5" outlineLevel="6">
      <c r="A118" s="58" t="s">
        <v>140</v>
      </c>
      <c r="B118" s="19" t="s">
        <v>71</v>
      </c>
      <c r="C118" s="19" t="s">
        <v>261</v>
      </c>
      <c r="D118" s="19" t="s">
        <v>5</v>
      </c>
      <c r="E118" s="19"/>
      <c r="F118" s="71">
        <f>F119+F123</f>
        <v>1090.057</v>
      </c>
      <c r="G118" s="97">
        <f aca="true" t="shared" si="16" ref="G118:V118">G119</f>
        <v>0</v>
      </c>
      <c r="H118" s="13">
        <f t="shared" si="16"/>
        <v>0</v>
      </c>
      <c r="I118" s="13">
        <f t="shared" si="16"/>
        <v>0</v>
      </c>
      <c r="J118" s="13">
        <f t="shared" si="16"/>
        <v>0</v>
      </c>
      <c r="K118" s="13">
        <f t="shared" si="16"/>
        <v>0</v>
      </c>
      <c r="L118" s="13">
        <f t="shared" si="16"/>
        <v>0</v>
      </c>
      <c r="M118" s="13">
        <f t="shared" si="16"/>
        <v>0</v>
      </c>
      <c r="N118" s="13">
        <f t="shared" si="16"/>
        <v>0</v>
      </c>
      <c r="O118" s="13">
        <f t="shared" si="16"/>
        <v>0</v>
      </c>
      <c r="P118" s="13">
        <f t="shared" si="16"/>
        <v>0</v>
      </c>
      <c r="Q118" s="13">
        <f t="shared" si="16"/>
        <v>0</v>
      </c>
      <c r="R118" s="13">
        <f t="shared" si="16"/>
        <v>0</v>
      </c>
      <c r="S118" s="13">
        <f t="shared" si="16"/>
        <v>0</v>
      </c>
      <c r="T118" s="13">
        <f t="shared" si="16"/>
        <v>0</v>
      </c>
      <c r="U118" s="13">
        <f t="shared" si="16"/>
        <v>0</v>
      </c>
      <c r="V118" s="13">
        <f t="shared" si="16"/>
        <v>0</v>
      </c>
    </row>
    <row r="119" spans="1:22" s="25" customFormat="1" ht="31.5" outlineLevel="6">
      <c r="A119" s="5" t="s">
        <v>95</v>
      </c>
      <c r="B119" s="6" t="s">
        <v>71</v>
      </c>
      <c r="C119" s="6" t="s">
        <v>261</v>
      </c>
      <c r="D119" s="6" t="s">
        <v>94</v>
      </c>
      <c r="E119" s="6"/>
      <c r="F119" s="7">
        <f>F120+F121+F122</f>
        <v>1020.377</v>
      </c>
      <c r="G119" s="35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25" customFormat="1" ht="31.5" outlineLevel="6">
      <c r="A120" s="47" t="s">
        <v>242</v>
      </c>
      <c r="B120" s="48" t="s">
        <v>71</v>
      </c>
      <c r="C120" s="48" t="s">
        <v>261</v>
      </c>
      <c r="D120" s="48" t="s">
        <v>92</v>
      </c>
      <c r="E120" s="48"/>
      <c r="F120" s="73">
        <v>785.555</v>
      </c>
      <c r="G120" s="35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5" customFormat="1" ht="31.5" outlineLevel="6">
      <c r="A121" s="47" t="s">
        <v>247</v>
      </c>
      <c r="B121" s="48" t="s">
        <v>71</v>
      </c>
      <c r="C121" s="48" t="s">
        <v>261</v>
      </c>
      <c r="D121" s="48" t="s">
        <v>93</v>
      </c>
      <c r="E121" s="48"/>
      <c r="F121" s="73">
        <v>0</v>
      </c>
      <c r="G121" s="35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25" customFormat="1" ht="47.25" outlineLevel="6">
      <c r="A122" s="47" t="s">
        <v>243</v>
      </c>
      <c r="B122" s="48" t="s">
        <v>71</v>
      </c>
      <c r="C122" s="48" t="s">
        <v>261</v>
      </c>
      <c r="D122" s="48" t="s">
        <v>244</v>
      </c>
      <c r="E122" s="48"/>
      <c r="F122" s="73">
        <v>234.822</v>
      </c>
      <c r="G122" s="35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5" customFormat="1" ht="15.75" outlineLevel="6">
      <c r="A123" s="5" t="s">
        <v>96</v>
      </c>
      <c r="B123" s="6" t="s">
        <v>71</v>
      </c>
      <c r="C123" s="6" t="s">
        <v>261</v>
      </c>
      <c r="D123" s="6" t="s">
        <v>97</v>
      </c>
      <c r="E123" s="6"/>
      <c r="F123" s="7">
        <f>F124</f>
        <v>69.68</v>
      </c>
      <c r="G123" s="35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5" customFormat="1" ht="31.5" outlineLevel="6">
      <c r="A124" s="47" t="s">
        <v>98</v>
      </c>
      <c r="B124" s="48" t="s">
        <v>71</v>
      </c>
      <c r="C124" s="48" t="s">
        <v>261</v>
      </c>
      <c r="D124" s="48" t="s">
        <v>99</v>
      </c>
      <c r="E124" s="48"/>
      <c r="F124" s="73">
        <v>69.68</v>
      </c>
      <c r="G124" s="35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5" customFormat="1" ht="31.5" outlineLevel="6">
      <c r="A125" s="58" t="s">
        <v>141</v>
      </c>
      <c r="B125" s="19" t="s">
        <v>71</v>
      </c>
      <c r="C125" s="19" t="s">
        <v>262</v>
      </c>
      <c r="D125" s="19" t="s">
        <v>5</v>
      </c>
      <c r="E125" s="19"/>
      <c r="F125" s="71">
        <f>F126+F130</f>
        <v>582.2869999999999</v>
      </c>
      <c r="G125" s="97">
        <f aca="true" t="shared" si="17" ref="G125:V125">G126</f>
        <v>0</v>
      </c>
      <c r="H125" s="13">
        <f t="shared" si="17"/>
        <v>0</v>
      </c>
      <c r="I125" s="13">
        <f t="shared" si="17"/>
        <v>0</v>
      </c>
      <c r="J125" s="13">
        <f t="shared" si="17"/>
        <v>0</v>
      </c>
      <c r="K125" s="13">
        <f t="shared" si="17"/>
        <v>0</v>
      </c>
      <c r="L125" s="13">
        <f t="shared" si="17"/>
        <v>0</v>
      </c>
      <c r="M125" s="13">
        <f t="shared" si="17"/>
        <v>0</v>
      </c>
      <c r="N125" s="13">
        <f t="shared" si="17"/>
        <v>0</v>
      </c>
      <c r="O125" s="13">
        <f t="shared" si="17"/>
        <v>0</v>
      </c>
      <c r="P125" s="13">
        <f t="shared" si="17"/>
        <v>0</v>
      </c>
      <c r="Q125" s="13">
        <f t="shared" si="17"/>
        <v>0</v>
      </c>
      <c r="R125" s="13">
        <f t="shared" si="17"/>
        <v>0</v>
      </c>
      <c r="S125" s="13">
        <f t="shared" si="17"/>
        <v>0</v>
      </c>
      <c r="T125" s="13">
        <f t="shared" si="17"/>
        <v>0</v>
      </c>
      <c r="U125" s="13">
        <f t="shared" si="17"/>
        <v>0</v>
      </c>
      <c r="V125" s="13">
        <f t="shared" si="17"/>
        <v>0</v>
      </c>
    </row>
    <row r="126" spans="1:22" s="25" customFormat="1" ht="31.5" outlineLevel="6">
      <c r="A126" s="5" t="s">
        <v>95</v>
      </c>
      <c r="B126" s="6" t="s">
        <v>71</v>
      </c>
      <c r="C126" s="6" t="s">
        <v>262</v>
      </c>
      <c r="D126" s="6" t="s">
        <v>94</v>
      </c>
      <c r="E126" s="6"/>
      <c r="F126" s="72">
        <f>F127+F128+F129</f>
        <v>547.636</v>
      </c>
      <c r="G126" s="35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5" customFormat="1" ht="31.5" outlineLevel="6">
      <c r="A127" s="47" t="s">
        <v>242</v>
      </c>
      <c r="B127" s="48" t="s">
        <v>71</v>
      </c>
      <c r="C127" s="48" t="s">
        <v>262</v>
      </c>
      <c r="D127" s="48" t="s">
        <v>92</v>
      </c>
      <c r="E127" s="48"/>
      <c r="F127" s="73">
        <v>421.539</v>
      </c>
      <c r="G127" s="35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5" customFormat="1" ht="31.5" outlineLevel="6">
      <c r="A128" s="47" t="s">
        <v>247</v>
      </c>
      <c r="B128" s="48" t="s">
        <v>71</v>
      </c>
      <c r="C128" s="48" t="s">
        <v>262</v>
      </c>
      <c r="D128" s="48" t="s">
        <v>93</v>
      </c>
      <c r="E128" s="48"/>
      <c r="F128" s="73">
        <v>0</v>
      </c>
      <c r="G128" s="35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5" customFormat="1" ht="47.25" outlineLevel="6">
      <c r="A129" s="47" t="s">
        <v>243</v>
      </c>
      <c r="B129" s="48" t="s">
        <v>71</v>
      </c>
      <c r="C129" s="48" t="s">
        <v>262</v>
      </c>
      <c r="D129" s="48" t="s">
        <v>244</v>
      </c>
      <c r="E129" s="48"/>
      <c r="F129" s="73">
        <v>126.097</v>
      </c>
      <c r="G129" s="35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5" customFormat="1" ht="15.75" outlineLevel="6">
      <c r="A130" s="5" t="s">
        <v>96</v>
      </c>
      <c r="B130" s="6" t="s">
        <v>71</v>
      </c>
      <c r="C130" s="6" t="s">
        <v>262</v>
      </c>
      <c r="D130" s="6" t="s">
        <v>97</v>
      </c>
      <c r="E130" s="6"/>
      <c r="F130" s="72">
        <f>F131</f>
        <v>34.651</v>
      </c>
      <c r="G130" s="35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5" customFormat="1" ht="31.5" outlineLevel="6">
      <c r="A131" s="47" t="s">
        <v>98</v>
      </c>
      <c r="B131" s="48" t="s">
        <v>71</v>
      </c>
      <c r="C131" s="48" t="s">
        <v>262</v>
      </c>
      <c r="D131" s="48" t="s">
        <v>99</v>
      </c>
      <c r="E131" s="48"/>
      <c r="F131" s="73">
        <v>34.651</v>
      </c>
      <c r="G131" s="35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5" customFormat="1" ht="31.5" outlineLevel="6">
      <c r="A132" s="58" t="s">
        <v>142</v>
      </c>
      <c r="B132" s="19" t="s">
        <v>71</v>
      </c>
      <c r="C132" s="19" t="s">
        <v>263</v>
      </c>
      <c r="D132" s="19" t="s">
        <v>5</v>
      </c>
      <c r="E132" s="19"/>
      <c r="F132" s="71">
        <f>F133+F136</f>
        <v>708.062</v>
      </c>
      <c r="G132" s="97">
        <f aca="true" t="shared" si="18" ref="G132:V132">G133</f>
        <v>0</v>
      </c>
      <c r="H132" s="13">
        <f t="shared" si="18"/>
        <v>0</v>
      </c>
      <c r="I132" s="13">
        <f t="shared" si="18"/>
        <v>0</v>
      </c>
      <c r="J132" s="13">
        <f t="shared" si="18"/>
        <v>0</v>
      </c>
      <c r="K132" s="13">
        <f t="shared" si="18"/>
        <v>0</v>
      </c>
      <c r="L132" s="13">
        <f t="shared" si="18"/>
        <v>0</v>
      </c>
      <c r="M132" s="13">
        <f t="shared" si="18"/>
        <v>0</v>
      </c>
      <c r="N132" s="13">
        <f t="shared" si="18"/>
        <v>0</v>
      </c>
      <c r="O132" s="13">
        <f t="shared" si="18"/>
        <v>0</v>
      </c>
      <c r="P132" s="13">
        <f t="shared" si="18"/>
        <v>0</v>
      </c>
      <c r="Q132" s="13">
        <f t="shared" si="18"/>
        <v>0</v>
      </c>
      <c r="R132" s="13">
        <f t="shared" si="18"/>
        <v>0</v>
      </c>
      <c r="S132" s="13">
        <f t="shared" si="18"/>
        <v>0</v>
      </c>
      <c r="T132" s="13">
        <f t="shared" si="18"/>
        <v>0</v>
      </c>
      <c r="U132" s="13">
        <f t="shared" si="18"/>
        <v>0</v>
      </c>
      <c r="V132" s="13">
        <f t="shared" si="18"/>
        <v>0</v>
      </c>
    </row>
    <row r="133" spans="1:22" s="25" customFormat="1" ht="31.5" outlineLevel="6">
      <c r="A133" s="5" t="s">
        <v>95</v>
      </c>
      <c r="B133" s="6" t="s">
        <v>71</v>
      </c>
      <c r="C133" s="6" t="s">
        <v>263</v>
      </c>
      <c r="D133" s="6" t="s">
        <v>94</v>
      </c>
      <c r="E133" s="6"/>
      <c r="F133" s="72">
        <f>F134+F135</f>
        <v>679.162</v>
      </c>
      <c r="G133" s="35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5" customFormat="1" ht="31.5" outlineLevel="6">
      <c r="A134" s="47" t="s">
        <v>242</v>
      </c>
      <c r="B134" s="48" t="s">
        <v>71</v>
      </c>
      <c r="C134" s="48" t="s">
        <v>263</v>
      </c>
      <c r="D134" s="48" t="s">
        <v>92</v>
      </c>
      <c r="E134" s="48"/>
      <c r="F134" s="73">
        <v>522.533</v>
      </c>
      <c r="G134" s="100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</row>
    <row r="135" spans="1:22" s="25" customFormat="1" ht="47.25" outlineLevel="6">
      <c r="A135" s="47" t="s">
        <v>243</v>
      </c>
      <c r="B135" s="48" t="s">
        <v>71</v>
      </c>
      <c r="C135" s="48" t="s">
        <v>263</v>
      </c>
      <c r="D135" s="48" t="s">
        <v>244</v>
      </c>
      <c r="E135" s="48"/>
      <c r="F135" s="73">
        <v>156.629</v>
      </c>
      <c r="G135" s="100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</row>
    <row r="136" spans="1:22" s="25" customFormat="1" ht="15.75" outlineLevel="6">
      <c r="A136" s="5" t="s">
        <v>96</v>
      </c>
      <c r="B136" s="6" t="s">
        <v>71</v>
      </c>
      <c r="C136" s="6" t="s">
        <v>263</v>
      </c>
      <c r="D136" s="6" t="s">
        <v>97</v>
      </c>
      <c r="E136" s="6"/>
      <c r="F136" s="72">
        <f>F137</f>
        <v>28.9</v>
      </c>
      <c r="G136" s="100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</row>
    <row r="137" spans="1:22" s="25" customFormat="1" ht="31.5" outlineLevel="6">
      <c r="A137" s="47" t="s">
        <v>98</v>
      </c>
      <c r="B137" s="48" t="s">
        <v>71</v>
      </c>
      <c r="C137" s="48" t="s">
        <v>263</v>
      </c>
      <c r="D137" s="48" t="s">
        <v>99</v>
      </c>
      <c r="E137" s="48"/>
      <c r="F137" s="73">
        <v>28.9</v>
      </c>
      <c r="G137" s="100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</row>
    <row r="138" spans="1:22" s="25" customFormat="1" ht="15.75" outlineLevel="6">
      <c r="A138" s="14" t="s">
        <v>143</v>
      </c>
      <c r="B138" s="12" t="s">
        <v>71</v>
      </c>
      <c r="C138" s="12" t="s">
        <v>249</v>
      </c>
      <c r="D138" s="12" t="s">
        <v>5</v>
      </c>
      <c r="E138" s="12"/>
      <c r="F138" s="13">
        <f>F146+F153+F139+F160+F165+F168+F171</f>
        <v>12335.443000000001</v>
      </c>
      <c r="G138" s="100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</row>
    <row r="139" spans="1:22" s="25" customFormat="1" ht="31.5" outlineLevel="6">
      <c r="A139" s="58" t="s">
        <v>217</v>
      </c>
      <c r="B139" s="56" t="s">
        <v>71</v>
      </c>
      <c r="C139" s="56" t="s">
        <v>264</v>
      </c>
      <c r="D139" s="56" t="s">
        <v>5</v>
      </c>
      <c r="E139" s="56"/>
      <c r="F139" s="57">
        <f>F140+F143</f>
        <v>30</v>
      </c>
      <c r="G139" s="100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</row>
    <row r="140" spans="1:22" s="25" customFormat="1" ht="33.75" customHeight="1" outlineLevel="6">
      <c r="A140" s="5" t="s">
        <v>191</v>
      </c>
      <c r="B140" s="6" t="s">
        <v>71</v>
      </c>
      <c r="C140" s="6" t="s">
        <v>265</v>
      </c>
      <c r="D140" s="6" t="s">
        <v>5</v>
      </c>
      <c r="E140" s="12"/>
      <c r="F140" s="7">
        <f>F141</f>
        <v>0</v>
      </c>
      <c r="G140" s="100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</row>
    <row r="141" spans="1:22" s="25" customFormat="1" ht="15.75" outlineLevel="6">
      <c r="A141" s="47" t="s">
        <v>96</v>
      </c>
      <c r="B141" s="48" t="s">
        <v>71</v>
      </c>
      <c r="C141" s="48" t="s">
        <v>265</v>
      </c>
      <c r="D141" s="48" t="s">
        <v>97</v>
      </c>
      <c r="E141" s="12"/>
      <c r="F141" s="49">
        <f>F142</f>
        <v>0</v>
      </c>
      <c r="G141" s="100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</row>
    <row r="142" spans="1:22" s="25" customFormat="1" ht="31.5" outlineLevel="6">
      <c r="A142" s="47" t="s">
        <v>98</v>
      </c>
      <c r="B142" s="48" t="s">
        <v>71</v>
      </c>
      <c r="C142" s="48" t="s">
        <v>265</v>
      </c>
      <c r="D142" s="48" t="s">
        <v>99</v>
      </c>
      <c r="E142" s="12"/>
      <c r="F142" s="49">
        <v>0</v>
      </c>
      <c r="G142" s="100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</row>
    <row r="143" spans="1:22" s="25" customFormat="1" ht="31.5" outlineLevel="6">
      <c r="A143" s="5" t="s">
        <v>192</v>
      </c>
      <c r="B143" s="6" t="s">
        <v>71</v>
      </c>
      <c r="C143" s="6" t="s">
        <v>266</v>
      </c>
      <c r="D143" s="6" t="s">
        <v>5</v>
      </c>
      <c r="E143" s="12"/>
      <c r="F143" s="7">
        <f>F144</f>
        <v>30</v>
      </c>
      <c r="G143" s="100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</row>
    <row r="144" spans="1:22" s="25" customFormat="1" ht="15.75" outlineLevel="6">
      <c r="A144" s="47" t="s">
        <v>96</v>
      </c>
      <c r="B144" s="48" t="s">
        <v>71</v>
      </c>
      <c r="C144" s="48" t="s">
        <v>266</v>
      </c>
      <c r="D144" s="48" t="s">
        <v>97</v>
      </c>
      <c r="E144" s="12"/>
      <c r="F144" s="49">
        <f>F145</f>
        <v>30</v>
      </c>
      <c r="G144" s="100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1:22" s="25" customFormat="1" ht="31.5" outlineLevel="6">
      <c r="A145" s="47" t="s">
        <v>98</v>
      </c>
      <c r="B145" s="48" t="s">
        <v>71</v>
      </c>
      <c r="C145" s="48" t="s">
        <v>266</v>
      </c>
      <c r="D145" s="48" t="s">
        <v>99</v>
      </c>
      <c r="E145" s="12"/>
      <c r="F145" s="49">
        <v>30</v>
      </c>
      <c r="G145" s="100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</row>
    <row r="146" spans="1:22" s="25" customFormat="1" ht="15.75" outlineLevel="6">
      <c r="A146" s="50" t="s">
        <v>218</v>
      </c>
      <c r="B146" s="19" t="s">
        <v>71</v>
      </c>
      <c r="C146" s="19" t="s">
        <v>267</v>
      </c>
      <c r="D146" s="19" t="s">
        <v>5</v>
      </c>
      <c r="E146" s="19"/>
      <c r="F146" s="20">
        <f>F147+F150</f>
        <v>50</v>
      </c>
      <c r="G146" s="100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1:22" s="25" customFormat="1" ht="31.5" outlineLevel="6">
      <c r="A147" s="5" t="s">
        <v>144</v>
      </c>
      <c r="B147" s="6" t="s">
        <v>71</v>
      </c>
      <c r="C147" s="6" t="s">
        <v>268</v>
      </c>
      <c r="D147" s="6" t="s">
        <v>5</v>
      </c>
      <c r="E147" s="6"/>
      <c r="F147" s="7">
        <f>F148</f>
        <v>0</v>
      </c>
      <c r="G147" s="100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</row>
    <row r="148" spans="1:22" s="25" customFormat="1" ht="15.75" outlineLevel="6">
      <c r="A148" s="47" t="s">
        <v>96</v>
      </c>
      <c r="B148" s="48" t="s">
        <v>71</v>
      </c>
      <c r="C148" s="48" t="s">
        <v>268</v>
      </c>
      <c r="D148" s="48" t="s">
        <v>97</v>
      </c>
      <c r="E148" s="48"/>
      <c r="F148" s="49">
        <f>F149</f>
        <v>0</v>
      </c>
      <c r="G148" s="100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</row>
    <row r="149" spans="1:22" s="25" customFormat="1" ht="31.5" outlineLevel="6">
      <c r="A149" s="47" t="s">
        <v>98</v>
      </c>
      <c r="B149" s="48" t="s">
        <v>71</v>
      </c>
      <c r="C149" s="48" t="s">
        <v>268</v>
      </c>
      <c r="D149" s="48" t="s">
        <v>99</v>
      </c>
      <c r="E149" s="48"/>
      <c r="F149" s="49">
        <v>0</v>
      </c>
      <c r="G149" s="100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spans="1:22" s="25" customFormat="1" ht="31.5" outlineLevel="6">
      <c r="A150" s="5" t="s">
        <v>145</v>
      </c>
      <c r="B150" s="6" t="s">
        <v>71</v>
      </c>
      <c r="C150" s="6" t="s">
        <v>269</v>
      </c>
      <c r="D150" s="6" t="s">
        <v>5</v>
      </c>
      <c r="E150" s="6"/>
      <c r="F150" s="7">
        <f>F151</f>
        <v>50</v>
      </c>
      <c r="G150" s="100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</row>
    <row r="151" spans="1:22" s="25" customFormat="1" ht="15.75" outlineLevel="6">
      <c r="A151" s="47" t="s">
        <v>96</v>
      </c>
      <c r="B151" s="48" t="s">
        <v>71</v>
      </c>
      <c r="C151" s="48" t="s">
        <v>269</v>
      </c>
      <c r="D151" s="48" t="s">
        <v>97</v>
      </c>
      <c r="E151" s="48"/>
      <c r="F151" s="49">
        <f>F152</f>
        <v>50</v>
      </c>
      <c r="G151" s="100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</row>
    <row r="152" spans="1:22" s="25" customFormat="1" ht="31.5" outlineLevel="6">
      <c r="A152" s="47" t="s">
        <v>98</v>
      </c>
      <c r="B152" s="48" t="s">
        <v>71</v>
      </c>
      <c r="C152" s="48" t="s">
        <v>269</v>
      </c>
      <c r="D152" s="48" t="s">
        <v>99</v>
      </c>
      <c r="E152" s="48"/>
      <c r="F152" s="49">
        <v>50</v>
      </c>
      <c r="G152" s="100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1:22" s="25" customFormat="1" ht="31.5" outlineLevel="6">
      <c r="A153" s="50" t="s">
        <v>219</v>
      </c>
      <c r="B153" s="19" t="s">
        <v>71</v>
      </c>
      <c r="C153" s="19" t="s">
        <v>270</v>
      </c>
      <c r="D153" s="19" t="s">
        <v>5</v>
      </c>
      <c r="E153" s="19"/>
      <c r="F153" s="20">
        <f>F154+F157</f>
        <v>10</v>
      </c>
      <c r="G153" s="100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</row>
    <row r="154" spans="1:22" s="25" customFormat="1" ht="47.25" outlineLevel="6">
      <c r="A154" s="5" t="s">
        <v>146</v>
      </c>
      <c r="B154" s="6" t="s">
        <v>71</v>
      </c>
      <c r="C154" s="6" t="s">
        <v>271</v>
      </c>
      <c r="D154" s="6" t="s">
        <v>5</v>
      </c>
      <c r="E154" s="6"/>
      <c r="F154" s="7">
        <f>F155</f>
        <v>10</v>
      </c>
      <c r="G154" s="100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</row>
    <row r="155" spans="1:22" s="25" customFormat="1" ht="15.75" outlineLevel="6">
      <c r="A155" s="47" t="s">
        <v>96</v>
      </c>
      <c r="B155" s="48" t="s">
        <v>71</v>
      </c>
      <c r="C155" s="48" t="s">
        <v>271</v>
      </c>
      <c r="D155" s="48" t="s">
        <v>97</v>
      </c>
      <c r="E155" s="48"/>
      <c r="F155" s="49">
        <f>F156</f>
        <v>10</v>
      </c>
      <c r="G155" s="100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</row>
    <row r="156" spans="1:22" s="25" customFormat="1" ht="31.5" outlineLevel="6">
      <c r="A156" s="47" t="s">
        <v>98</v>
      </c>
      <c r="B156" s="48" t="s">
        <v>71</v>
      </c>
      <c r="C156" s="48" t="s">
        <v>271</v>
      </c>
      <c r="D156" s="48" t="s">
        <v>99</v>
      </c>
      <c r="E156" s="48"/>
      <c r="F156" s="49">
        <v>10</v>
      </c>
      <c r="G156" s="100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</row>
    <row r="157" spans="1:22" s="25" customFormat="1" ht="47.25" outlineLevel="6">
      <c r="A157" s="5" t="s">
        <v>354</v>
      </c>
      <c r="B157" s="6" t="s">
        <v>71</v>
      </c>
      <c r="C157" s="6" t="s">
        <v>355</v>
      </c>
      <c r="D157" s="6" t="s">
        <v>5</v>
      </c>
      <c r="E157" s="6"/>
      <c r="F157" s="7">
        <f>F158</f>
        <v>0</v>
      </c>
      <c r="G157" s="100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</row>
    <row r="158" spans="1:22" s="25" customFormat="1" ht="15.75" outlineLevel="6">
      <c r="A158" s="47" t="s">
        <v>96</v>
      </c>
      <c r="B158" s="48" t="s">
        <v>71</v>
      </c>
      <c r="C158" s="48" t="s">
        <v>355</v>
      </c>
      <c r="D158" s="48" t="s">
        <v>97</v>
      </c>
      <c r="E158" s="48"/>
      <c r="F158" s="49">
        <f>F159</f>
        <v>0</v>
      </c>
      <c r="G158" s="100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</row>
    <row r="159" spans="1:22" s="25" customFormat="1" ht="31.5" outlineLevel="6">
      <c r="A159" s="47" t="s">
        <v>98</v>
      </c>
      <c r="B159" s="48" t="s">
        <v>71</v>
      </c>
      <c r="C159" s="48" t="s">
        <v>355</v>
      </c>
      <c r="D159" s="48" t="s">
        <v>99</v>
      </c>
      <c r="E159" s="48"/>
      <c r="F159" s="49">
        <v>0</v>
      </c>
      <c r="G159" s="100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</row>
    <row r="160" spans="1:22" s="25" customFormat="1" ht="34.5" customHeight="1" outlineLevel="6">
      <c r="A160" s="50" t="s">
        <v>341</v>
      </c>
      <c r="B160" s="19" t="s">
        <v>71</v>
      </c>
      <c r="C160" s="19" t="s">
        <v>345</v>
      </c>
      <c r="D160" s="19" t="s">
        <v>5</v>
      </c>
      <c r="E160" s="19"/>
      <c r="F160" s="71">
        <f>F161+F163</f>
        <v>11548.399000000001</v>
      </c>
      <c r="G160" s="100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</row>
    <row r="161" spans="1:22" s="25" customFormat="1" ht="15.75" outlineLevel="6">
      <c r="A161" s="5" t="s">
        <v>119</v>
      </c>
      <c r="B161" s="6" t="s">
        <v>71</v>
      </c>
      <c r="C161" s="6" t="s">
        <v>364</v>
      </c>
      <c r="D161" s="6" t="s">
        <v>120</v>
      </c>
      <c r="E161" s="6"/>
      <c r="F161" s="72">
        <f>F162</f>
        <v>4042</v>
      </c>
      <c r="G161" s="100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</row>
    <row r="162" spans="1:22" s="25" customFormat="1" ht="47.25" outlineLevel="6">
      <c r="A162" s="52" t="s">
        <v>199</v>
      </c>
      <c r="B162" s="48" t="s">
        <v>71</v>
      </c>
      <c r="C162" s="48" t="s">
        <v>364</v>
      </c>
      <c r="D162" s="48" t="s">
        <v>85</v>
      </c>
      <c r="E162" s="48"/>
      <c r="F162" s="73">
        <v>4042</v>
      </c>
      <c r="G162" s="100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</row>
    <row r="163" spans="1:22" s="25" customFormat="1" ht="15.75" outlineLevel="6">
      <c r="A163" s="5" t="s">
        <v>119</v>
      </c>
      <c r="B163" s="6" t="s">
        <v>71</v>
      </c>
      <c r="C163" s="6" t="s">
        <v>344</v>
      </c>
      <c r="D163" s="6" t="s">
        <v>120</v>
      </c>
      <c r="E163" s="6"/>
      <c r="F163" s="72">
        <f>F164</f>
        <v>7506.399</v>
      </c>
      <c r="G163" s="100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</row>
    <row r="164" spans="1:22" s="25" customFormat="1" ht="47.25" outlineLevel="6">
      <c r="A164" s="52" t="s">
        <v>199</v>
      </c>
      <c r="B164" s="48" t="s">
        <v>71</v>
      </c>
      <c r="C164" s="48" t="s">
        <v>344</v>
      </c>
      <c r="D164" s="48" t="s">
        <v>85</v>
      </c>
      <c r="E164" s="48"/>
      <c r="F164" s="49">
        <v>7506.399</v>
      </c>
      <c r="G164" s="100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</row>
    <row r="165" spans="1:22" s="25" customFormat="1" ht="31.5" outlineLevel="6">
      <c r="A165" s="50" t="s">
        <v>358</v>
      </c>
      <c r="B165" s="19" t="s">
        <v>71</v>
      </c>
      <c r="C165" s="19" t="s">
        <v>359</v>
      </c>
      <c r="D165" s="19" t="s">
        <v>5</v>
      </c>
      <c r="E165" s="19"/>
      <c r="F165" s="71">
        <f>F166</f>
        <v>20</v>
      </c>
      <c r="G165" s="100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</row>
    <row r="166" spans="1:22" s="25" customFormat="1" ht="15.75" outlineLevel="6">
      <c r="A166" s="5" t="s">
        <v>96</v>
      </c>
      <c r="B166" s="6" t="s">
        <v>71</v>
      </c>
      <c r="C166" s="6" t="s">
        <v>360</v>
      </c>
      <c r="D166" s="6" t="s">
        <v>97</v>
      </c>
      <c r="E166" s="6"/>
      <c r="F166" s="72">
        <f>F167</f>
        <v>20</v>
      </c>
      <c r="G166" s="100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</row>
    <row r="167" spans="1:22" s="25" customFormat="1" ht="31.5" outlineLevel="6">
      <c r="A167" s="52" t="s">
        <v>98</v>
      </c>
      <c r="B167" s="48" t="s">
        <v>71</v>
      </c>
      <c r="C167" s="48" t="s">
        <v>360</v>
      </c>
      <c r="D167" s="48" t="s">
        <v>99</v>
      </c>
      <c r="E167" s="48"/>
      <c r="F167" s="73">
        <v>20</v>
      </c>
      <c r="G167" s="100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</row>
    <row r="168" spans="1:22" s="25" customFormat="1" ht="31.5" outlineLevel="6">
      <c r="A168" s="50" t="s">
        <v>383</v>
      </c>
      <c r="B168" s="19" t="s">
        <v>71</v>
      </c>
      <c r="C168" s="19" t="s">
        <v>381</v>
      </c>
      <c r="D168" s="19" t="s">
        <v>5</v>
      </c>
      <c r="E168" s="19"/>
      <c r="F168" s="71">
        <f>F169</f>
        <v>10</v>
      </c>
      <c r="G168" s="100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1:22" s="25" customFormat="1" ht="15.75" outlineLevel="6">
      <c r="A169" s="5" t="s">
        <v>96</v>
      </c>
      <c r="B169" s="6" t="s">
        <v>71</v>
      </c>
      <c r="C169" s="6" t="s">
        <v>382</v>
      </c>
      <c r="D169" s="6" t="s">
        <v>97</v>
      </c>
      <c r="E169" s="6"/>
      <c r="F169" s="72">
        <f>F170</f>
        <v>10</v>
      </c>
      <c r="G169" s="100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</row>
    <row r="170" spans="1:22" s="25" customFormat="1" ht="31.5" outlineLevel="6">
      <c r="A170" s="52" t="s">
        <v>98</v>
      </c>
      <c r="B170" s="48" t="s">
        <v>71</v>
      </c>
      <c r="C170" s="48" t="s">
        <v>382</v>
      </c>
      <c r="D170" s="48" t="s">
        <v>99</v>
      </c>
      <c r="E170" s="48"/>
      <c r="F170" s="73">
        <v>10</v>
      </c>
      <c r="G170" s="100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</row>
    <row r="171" spans="1:22" s="25" customFormat="1" ht="47.25" outlineLevel="6">
      <c r="A171" s="50" t="s">
        <v>384</v>
      </c>
      <c r="B171" s="19" t="s">
        <v>71</v>
      </c>
      <c r="C171" s="19" t="s">
        <v>385</v>
      </c>
      <c r="D171" s="19" t="s">
        <v>5</v>
      </c>
      <c r="E171" s="19"/>
      <c r="F171" s="71">
        <f>F172+F174</f>
        <v>667.0440000000001</v>
      </c>
      <c r="G171" s="100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</row>
    <row r="172" spans="1:22" s="25" customFormat="1" ht="15.75" outlineLevel="6">
      <c r="A172" s="5" t="s">
        <v>96</v>
      </c>
      <c r="B172" s="6" t="s">
        <v>71</v>
      </c>
      <c r="C172" s="6" t="s">
        <v>386</v>
      </c>
      <c r="D172" s="6" t="s">
        <v>97</v>
      </c>
      <c r="E172" s="6"/>
      <c r="F172" s="72">
        <f>F173</f>
        <v>666.344</v>
      </c>
      <c r="G172" s="100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</row>
    <row r="173" spans="1:22" s="25" customFormat="1" ht="31.5" outlineLevel="6">
      <c r="A173" s="52" t="s">
        <v>98</v>
      </c>
      <c r="B173" s="48" t="s">
        <v>71</v>
      </c>
      <c r="C173" s="48" t="s">
        <v>386</v>
      </c>
      <c r="D173" s="48" t="s">
        <v>99</v>
      </c>
      <c r="E173" s="48"/>
      <c r="F173" s="73">
        <v>666.344</v>
      </c>
      <c r="G173" s="100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</row>
    <row r="174" spans="1:22" s="25" customFormat="1" ht="15.75" outlineLevel="6">
      <c r="A174" s="5" t="s">
        <v>100</v>
      </c>
      <c r="B174" s="6" t="s">
        <v>71</v>
      </c>
      <c r="C174" s="6" t="s">
        <v>386</v>
      </c>
      <c r="D174" s="6" t="s">
        <v>101</v>
      </c>
      <c r="E174" s="6"/>
      <c r="F174" s="72">
        <f>F175</f>
        <v>0.7</v>
      </c>
      <c r="G174" s="100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</row>
    <row r="175" spans="1:22" s="25" customFormat="1" ht="15.75" outlineLevel="6">
      <c r="A175" s="47" t="s">
        <v>353</v>
      </c>
      <c r="B175" s="48" t="s">
        <v>71</v>
      </c>
      <c r="C175" s="48" t="s">
        <v>386</v>
      </c>
      <c r="D175" s="48" t="s">
        <v>352</v>
      </c>
      <c r="E175" s="48"/>
      <c r="F175" s="73">
        <v>0.7</v>
      </c>
      <c r="G175" s="100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</row>
    <row r="176" spans="1:22" s="25" customFormat="1" ht="15.75" outlineLevel="6">
      <c r="A176" s="61" t="s">
        <v>147</v>
      </c>
      <c r="B176" s="31" t="s">
        <v>148</v>
      </c>
      <c r="C176" s="31" t="s">
        <v>249</v>
      </c>
      <c r="D176" s="31" t="s">
        <v>5</v>
      </c>
      <c r="E176" s="31"/>
      <c r="F176" s="59">
        <f>F177</f>
        <v>1638.7</v>
      </c>
      <c r="G176" s="100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</row>
    <row r="177" spans="1:25" ht="15.75" outlineLevel="6">
      <c r="A177" s="8" t="s">
        <v>83</v>
      </c>
      <c r="B177" s="9" t="s">
        <v>84</v>
      </c>
      <c r="C177" s="9" t="s">
        <v>249</v>
      </c>
      <c r="D177" s="9" t="s">
        <v>5</v>
      </c>
      <c r="E177" s="9" t="s">
        <v>5</v>
      </c>
      <c r="F177" s="10">
        <f>F178</f>
        <v>1638.7</v>
      </c>
      <c r="G177" s="101" t="e">
        <f>#REF!</f>
        <v>#REF!</v>
      </c>
      <c r="H177" s="32" t="e">
        <f>#REF!</f>
        <v>#REF!</v>
      </c>
      <c r="I177" s="32" t="e">
        <f>#REF!</f>
        <v>#REF!</v>
      </c>
      <c r="J177" s="32" t="e">
        <f>#REF!</f>
        <v>#REF!</v>
      </c>
      <c r="K177" s="32" t="e">
        <f>#REF!</f>
        <v>#REF!</v>
      </c>
      <c r="L177" s="32" t="e">
        <f>#REF!</f>
        <v>#REF!</v>
      </c>
      <c r="M177" s="32" t="e">
        <f>#REF!</f>
        <v>#REF!</v>
      </c>
      <c r="N177" s="32" t="e">
        <f>#REF!</f>
        <v>#REF!</v>
      </c>
      <c r="O177" s="32" t="e">
        <f>#REF!</f>
        <v>#REF!</v>
      </c>
      <c r="P177" s="32" t="e">
        <f>#REF!</f>
        <v>#REF!</v>
      </c>
      <c r="Q177" s="32" t="e">
        <f>#REF!</f>
        <v>#REF!</v>
      </c>
      <c r="R177" s="32" t="e">
        <f>#REF!</f>
        <v>#REF!</v>
      </c>
      <c r="S177" s="32" t="e">
        <f>#REF!</f>
        <v>#REF!</v>
      </c>
      <c r="T177" s="32" t="e">
        <f>#REF!</f>
        <v>#REF!</v>
      </c>
      <c r="U177" s="32" t="e">
        <f>#REF!</f>
        <v>#REF!</v>
      </c>
      <c r="V177" s="37" t="e">
        <f>#REF!</f>
        <v>#REF!</v>
      </c>
      <c r="W177" s="46"/>
      <c r="X177" s="41"/>
      <c r="Y177" s="42"/>
    </row>
    <row r="178" spans="1:25" ht="31.5" outlineLevel="6">
      <c r="A178" s="22" t="s">
        <v>134</v>
      </c>
      <c r="B178" s="12" t="s">
        <v>84</v>
      </c>
      <c r="C178" s="12" t="s">
        <v>250</v>
      </c>
      <c r="D178" s="12" t="s">
        <v>5</v>
      </c>
      <c r="E178" s="12"/>
      <c r="F178" s="13">
        <f>F179</f>
        <v>1638.7</v>
      </c>
      <c r="G178" s="102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8"/>
      <c r="W178" s="43"/>
      <c r="X178" s="44"/>
      <c r="Y178" s="42"/>
    </row>
    <row r="179" spans="1:25" ht="31.5" outlineLevel="6">
      <c r="A179" s="22" t="s">
        <v>136</v>
      </c>
      <c r="B179" s="12" t="s">
        <v>84</v>
      </c>
      <c r="C179" s="12" t="s">
        <v>251</v>
      </c>
      <c r="D179" s="12" t="s">
        <v>5</v>
      </c>
      <c r="E179" s="12"/>
      <c r="F179" s="13">
        <f>F180</f>
        <v>1638.7</v>
      </c>
      <c r="G179" s="102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8"/>
      <c r="W179" s="43"/>
      <c r="X179" s="44"/>
      <c r="Y179" s="42"/>
    </row>
    <row r="180" spans="1:25" ht="31.5" outlineLevel="6">
      <c r="A180" s="50" t="s">
        <v>42</v>
      </c>
      <c r="B180" s="19" t="s">
        <v>84</v>
      </c>
      <c r="C180" s="19" t="s">
        <v>272</v>
      </c>
      <c r="D180" s="19" t="s">
        <v>5</v>
      </c>
      <c r="E180" s="19" t="s">
        <v>5</v>
      </c>
      <c r="F180" s="20">
        <f>F181</f>
        <v>1638.7</v>
      </c>
      <c r="G180" s="103">
        <f>G181</f>
        <v>1397.92</v>
      </c>
      <c r="H180" s="34">
        <f aca="true" t="shared" si="19" ref="H180:V180">H181</f>
        <v>0</v>
      </c>
      <c r="I180" s="34">
        <f t="shared" si="19"/>
        <v>0</v>
      </c>
      <c r="J180" s="34">
        <f t="shared" si="19"/>
        <v>0</v>
      </c>
      <c r="K180" s="34">
        <f t="shared" si="19"/>
        <v>0</v>
      </c>
      <c r="L180" s="34">
        <f t="shared" si="19"/>
        <v>0</v>
      </c>
      <c r="M180" s="34">
        <f t="shared" si="19"/>
        <v>0</v>
      </c>
      <c r="N180" s="34">
        <f t="shared" si="19"/>
        <v>0</v>
      </c>
      <c r="O180" s="34">
        <f t="shared" si="19"/>
        <v>0</v>
      </c>
      <c r="P180" s="34">
        <f t="shared" si="19"/>
        <v>0</v>
      </c>
      <c r="Q180" s="34">
        <f t="shared" si="19"/>
        <v>0</v>
      </c>
      <c r="R180" s="34">
        <f t="shared" si="19"/>
        <v>0</v>
      </c>
      <c r="S180" s="34">
        <f t="shared" si="19"/>
        <v>0</v>
      </c>
      <c r="T180" s="34">
        <f t="shared" si="19"/>
        <v>0</v>
      </c>
      <c r="U180" s="34">
        <f t="shared" si="19"/>
        <v>0</v>
      </c>
      <c r="V180" s="39">
        <f t="shared" si="19"/>
        <v>0</v>
      </c>
      <c r="W180" s="40"/>
      <c r="X180" s="41"/>
      <c r="Y180" s="42"/>
    </row>
    <row r="181" spans="1:25" ht="15.75" outlineLevel="6">
      <c r="A181" s="5" t="s">
        <v>115</v>
      </c>
      <c r="B181" s="6" t="s">
        <v>84</v>
      </c>
      <c r="C181" s="6" t="s">
        <v>272</v>
      </c>
      <c r="D181" s="6" t="s">
        <v>116</v>
      </c>
      <c r="E181" s="6" t="s">
        <v>18</v>
      </c>
      <c r="F181" s="7">
        <v>1638.7</v>
      </c>
      <c r="G181" s="103">
        <v>1397.92</v>
      </c>
      <c r="H181" s="35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36"/>
      <c r="W181" s="40"/>
      <c r="X181" s="45"/>
      <c r="Y181" s="42"/>
    </row>
    <row r="182" spans="1:22" s="25" customFormat="1" ht="32.25" customHeight="1" outlineLevel="6">
      <c r="A182" s="16" t="s">
        <v>59</v>
      </c>
      <c r="B182" s="17" t="s">
        <v>58</v>
      </c>
      <c r="C182" s="17" t="s">
        <v>249</v>
      </c>
      <c r="D182" s="17" t="s">
        <v>5</v>
      </c>
      <c r="E182" s="17"/>
      <c r="F182" s="18">
        <f aca="true" t="shared" si="20" ref="F182:F187">F183</f>
        <v>0</v>
      </c>
      <c r="G182" s="95">
        <f aca="true" t="shared" si="21" ref="G182:V182">G183</f>
        <v>0</v>
      </c>
      <c r="H182" s="18">
        <f t="shared" si="21"/>
        <v>0</v>
      </c>
      <c r="I182" s="18">
        <f t="shared" si="21"/>
        <v>0</v>
      </c>
      <c r="J182" s="18">
        <f t="shared" si="21"/>
        <v>0</v>
      </c>
      <c r="K182" s="18">
        <f t="shared" si="21"/>
        <v>0</v>
      </c>
      <c r="L182" s="18">
        <f t="shared" si="21"/>
        <v>0</v>
      </c>
      <c r="M182" s="18">
        <f t="shared" si="21"/>
        <v>0</v>
      </c>
      <c r="N182" s="18">
        <f t="shared" si="21"/>
        <v>0</v>
      </c>
      <c r="O182" s="18">
        <f t="shared" si="21"/>
        <v>0</v>
      </c>
      <c r="P182" s="18">
        <f t="shared" si="21"/>
        <v>0</v>
      </c>
      <c r="Q182" s="18">
        <f t="shared" si="21"/>
        <v>0</v>
      </c>
      <c r="R182" s="18">
        <f t="shared" si="21"/>
        <v>0</v>
      </c>
      <c r="S182" s="18">
        <f t="shared" si="21"/>
        <v>0</v>
      </c>
      <c r="T182" s="18">
        <f t="shared" si="21"/>
        <v>0</v>
      </c>
      <c r="U182" s="18">
        <f t="shared" si="21"/>
        <v>0</v>
      </c>
      <c r="V182" s="18">
        <f t="shared" si="21"/>
        <v>0</v>
      </c>
    </row>
    <row r="183" spans="1:22" s="25" customFormat="1" ht="48" customHeight="1" outlineLevel="3">
      <c r="A183" s="8" t="s">
        <v>34</v>
      </c>
      <c r="B183" s="9" t="s">
        <v>10</v>
      </c>
      <c r="C183" s="9" t="s">
        <v>249</v>
      </c>
      <c r="D183" s="9" t="s">
        <v>5</v>
      </c>
      <c r="E183" s="9"/>
      <c r="F183" s="10">
        <f t="shared" si="20"/>
        <v>0</v>
      </c>
      <c r="G183" s="99">
        <f aca="true" t="shared" si="22" ref="G183:V183">G185</f>
        <v>0</v>
      </c>
      <c r="H183" s="10">
        <f t="shared" si="22"/>
        <v>0</v>
      </c>
      <c r="I183" s="10">
        <f t="shared" si="22"/>
        <v>0</v>
      </c>
      <c r="J183" s="10">
        <f t="shared" si="22"/>
        <v>0</v>
      </c>
      <c r="K183" s="10">
        <f t="shared" si="22"/>
        <v>0</v>
      </c>
      <c r="L183" s="10">
        <f t="shared" si="22"/>
        <v>0</v>
      </c>
      <c r="M183" s="10">
        <f t="shared" si="22"/>
        <v>0</v>
      </c>
      <c r="N183" s="10">
        <f t="shared" si="22"/>
        <v>0</v>
      </c>
      <c r="O183" s="10">
        <f t="shared" si="22"/>
        <v>0</v>
      </c>
      <c r="P183" s="10">
        <f t="shared" si="22"/>
        <v>0</v>
      </c>
      <c r="Q183" s="10">
        <f t="shared" si="22"/>
        <v>0</v>
      </c>
      <c r="R183" s="10">
        <f t="shared" si="22"/>
        <v>0</v>
      </c>
      <c r="S183" s="10">
        <f t="shared" si="22"/>
        <v>0</v>
      </c>
      <c r="T183" s="10">
        <f t="shared" si="22"/>
        <v>0</v>
      </c>
      <c r="U183" s="10">
        <f t="shared" si="22"/>
        <v>0</v>
      </c>
      <c r="V183" s="10">
        <f t="shared" si="22"/>
        <v>0</v>
      </c>
    </row>
    <row r="184" spans="1:22" s="25" customFormat="1" ht="34.5" customHeight="1" outlineLevel="3">
      <c r="A184" s="22" t="s">
        <v>134</v>
      </c>
      <c r="B184" s="9" t="s">
        <v>10</v>
      </c>
      <c r="C184" s="9" t="s">
        <v>250</v>
      </c>
      <c r="D184" s="9" t="s">
        <v>5</v>
      </c>
      <c r="E184" s="9"/>
      <c r="F184" s="10">
        <f t="shared" si="20"/>
        <v>0</v>
      </c>
      <c r="G184" s="99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s="25" customFormat="1" ht="30.75" customHeight="1" outlineLevel="3">
      <c r="A185" s="22" t="s">
        <v>136</v>
      </c>
      <c r="B185" s="12" t="s">
        <v>10</v>
      </c>
      <c r="C185" s="12" t="s">
        <v>251</v>
      </c>
      <c r="D185" s="12" t="s">
        <v>5</v>
      </c>
      <c r="E185" s="12"/>
      <c r="F185" s="13">
        <f t="shared" si="20"/>
        <v>0</v>
      </c>
      <c r="G185" s="97">
        <f aca="true" t="shared" si="23" ref="G185:V186">G186</f>
        <v>0</v>
      </c>
      <c r="H185" s="13">
        <f t="shared" si="23"/>
        <v>0</v>
      </c>
      <c r="I185" s="13">
        <f t="shared" si="23"/>
        <v>0</v>
      </c>
      <c r="J185" s="13">
        <f t="shared" si="23"/>
        <v>0</v>
      </c>
      <c r="K185" s="13">
        <f t="shared" si="23"/>
        <v>0</v>
      </c>
      <c r="L185" s="13">
        <f t="shared" si="23"/>
        <v>0</v>
      </c>
      <c r="M185" s="13">
        <f t="shared" si="23"/>
        <v>0</v>
      </c>
      <c r="N185" s="13">
        <f t="shared" si="23"/>
        <v>0</v>
      </c>
      <c r="O185" s="13">
        <f t="shared" si="23"/>
        <v>0</v>
      </c>
      <c r="P185" s="13">
        <f t="shared" si="23"/>
        <v>0</v>
      </c>
      <c r="Q185" s="13">
        <f t="shared" si="23"/>
        <v>0</v>
      </c>
      <c r="R185" s="13">
        <f t="shared" si="23"/>
        <v>0</v>
      </c>
      <c r="S185" s="13">
        <f t="shared" si="23"/>
        <v>0</v>
      </c>
      <c r="T185" s="13">
        <f t="shared" si="23"/>
        <v>0</v>
      </c>
      <c r="U185" s="13">
        <f t="shared" si="23"/>
        <v>0</v>
      </c>
      <c r="V185" s="13">
        <f t="shared" si="23"/>
        <v>0</v>
      </c>
    </row>
    <row r="186" spans="1:22" s="25" customFormat="1" ht="32.25" customHeight="1" outlineLevel="4">
      <c r="A186" s="50" t="s">
        <v>149</v>
      </c>
      <c r="B186" s="19" t="s">
        <v>10</v>
      </c>
      <c r="C186" s="19" t="s">
        <v>273</v>
      </c>
      <c r="D186" s="19" t="s">
        <v>5</v>
      </c>
      <c r="E186" s="19"/>
      <c r="F186" s="20">
        <f t="shared" si="20"/>
        <v>0</v>
      </c>
      <c r="G186" s="98">
        <f t="shared" si="23"/>
        <v>0</v>
      </c>
      <c r="H186" s="7">
        <f t="shared" si="23"/>
        <v>0</v>
      </c>
      <c r="I186" s="7">
        <f t="shared" si="23"/>
        <v>0</v>
      </c>
      <c r="J186" s="7">
        <f t="shared" si="23"/>
        <v>0</v>
      </c>
      <c r="K186" s="7">
        <f t="shared" si="23"/>
        <v>0</v>
      </c>
      <c r="L186" s="7">
        <f t="shared" si="23"/>
        <v>0</v>
      </c>
      <c r="M186" s="7">
        <f t="shared" si="23"/>
        <v>0</v>
      </c>
      <c r="N186" s="7">
        <f t="shared" si="23"/>
        <v>0</v>
      </c>
      <c r="O186" s="7">
        <f t="shared" si="23"/>
        <v>0</v>
      </c>
      <c r="P186" s="7">
        <f t="shared" si="23"/>
        <v>0</v>
      </c>
      <c r="Q186" s="7">
        <f t="shared" si="23"/>
        <v>0</v>
      </c>
      <c r="R186" s="7">
        <f t="shared" si="23"/>
        <v>0</v>
      </c>
      <c r="S186" s="7">
        <f t="shared" si="23"/>
        <v>0</v>
      </c>
      <c r="T186" s="7">
        <f t="shared" si="23"/>
        <v>0</v>
      </c>
      <c r="U186" s="7">
        <f t="shared" si="23"/>
        <v>0</v>
      </c>
      <c r="V186" s="7">
        <f t="shared" si="23"/>
        <v>0</v>
      </c>
    </row>
    <row r="187" spans="1:22" s="25" customFormat="1" ht="15.75" outlineLevel="5">
      <c r="A187" s="5" t="s">
        <v>96</v>
      </c>
      <c r="B187" s="6" t="s">
        <v>10</v>
      </c>
      <c r="C187" s="6" t="s">
        <v>273</v>
      </c>
      <c r="D187" s="6" t="s">
        <v>97</v>
      </c>
      <c r="E187" s="6"/>
      <c r="F187" s="7">
        <f t="shared" si="20"/>
        <v>0</v>
      </c>
      <c r="G187" s="98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s="25" customFormat="1" ht="31.5" outlineLevel="5">
      <c r="A188" s="47" t="s">
        <v>98</v>
      </c>
      <c r="B188" s="48" t="s">
        <v>10</v>
      </c>
      <c r="C188" s="48" t="s">
        <v>273</v>
      </c>
      <c r="D188" s="48" t="s">
        <v>99</v>
      </c>
      <c r="E188" s="48"/>
      <c r="F188" s="49">
        <v>0</v>
      </c>
      <c r="G188" s="98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s="25" customFormat="1" ht="18.75" outlineLevel="6">
      <c r="A189" s="16" t="s">
        <v>57</v>
      </c>
      <c r="B189" s="17" t="s">
        <v>56</v>
      </c>
      <c r="C189" s="17" t="s">
        <v>249</v>
      </c>
      <c r="D189" s="17" t="s">
        <v>5</v>
      </c>
      <c r="E189" s="17"/>
      <c r="F189" s="69">
        <f>F196+F219+F190</f>
        <v>41055.109000000004</v>
      </c>
      <c r="G189" s="95" t="e">
        <f aca="true" t="shared" si="24" ref="G189:V189">G196+G219</f>
        <v>#REF!</v>
      </c>
      <c r="H189" s="18" t="e">
        <f t="shared" si="24"/>
        <v>#REF!</v>
      </c>
      <c r="I189" s="18" t="e">
        <f t="shared" si="24"/>
        <v>#REF!</v>
      </c>
      <c r="J189" s="18" t="e">
        <f t="shared" si="24"/>
        <v>#REF!</v>
      </c>
      <c r="K189" s="18" t="e">
        <f t="shared" si="24"/>
        <v>#REF!</v>
      </c>
      <c r="L189" s="18" t="e">
        <f t="shared" si="24"/>
        <v>#REF!</v>
      </c>
      <c r="M189" s="18" t="e">
        <f t="shared" si="24"/>
        <v>#REF!</v>
      </c>
      <c r="N189" s="18" t="e">
        <f t="shared" si="24"/>
        <v>#REF!</v>
      </c>
      <c r="O189" s="18" t="e">
        <f t="shared" si="24"/>
        <v>#REF!</v>
      </c>
      <c r="P189" s="18" t="e">
        <f t="shared" si="24"/>
        <v>#REF!</v>
      </c>
      <c r="Q189" s="18" t="e">
        <f t="shared" si="24"/>
        <v>#REF!</v>
      </c>
      <c r="R189" s="18" t="e">
        <f t="shared" si="24"/>
        <v>#REF!</v>
      </c>
      <c r="S189" s="18" t="e">
        <f t="shared" si="24"/>
        <v>#REF!</v>
      </c>
      <c r="T189" s="18" t="e">
        <f t="shared" si="24"/>
        <v>#REF!</v>
      </c>
      <c r="U189" s="18" t="e">
        <f t="shared" si="24"/>
        <v>#REF!</v>
      </c>
      <c r="V189" s="18" t="e">
        <f t="shared" si="24"/>
        <v>#REF!</v>
      </c>
    </row>
    <row r="190" spans="1:22" s="25" customFormat="1" ht="18.75" outlineLevel="6">
      <c r="A190" s="60" t="s">
        <v>204</v>
      </c>
      <c r="B190" s="9" t="s">
        <v>206</v>
      </c>
      <c r="C190" s="9" t="s">
        <v>249</v>
      </c>
      <c r="D190" s="9" t="s">
        <v>5</v>
      </c>
      <c r="E190" s="9"/>
      <c r="F190" s="70">
        <f>F191</f>
        <v>499.319</v>
      </c>
      <c r="G190" s="95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s="25" customFormat="1" ht="31.5" outlineLevel="6">
      <c r="A191" s="22" t="s">
        <v>134</v>
      </c>
      <c r="B191" s="9" t="s">
        <v>206</v>
      </c>
      <c r="C191" s="9" t="s">
        <v>250</v>
      </c>
      <c r="D191" s="9" t="s">
        <v>5</v>
      </c>
      <c r="E191" s="9"/>
      <c r="F191" s="70">
        <f>F192</f>
        <v>499.319</v>
      </c>
      <c r="G191" s="95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s="25" customFormat="1" ht="31.5" outlineLevel="6">
      <c r="A192" s="22" t="s">
        <v>136</v>
      </c>
      <c r="B192" s="9" t="s">
        <v>206</v>
      </c>
      <c r="C192" s="9" t="s">
        <v>251</v>
      </c>
      <c r="D192" s="9" t="s">
        <v>5</v>
      </c>
      <c r="E192" s="9"/>
      <c r="F192" s="70">
        <f>F193</f>
        <v>499.319</v>
      </c>
      <c r="G192" s="95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s="25" customFormat="1" ht="47.25" outlineLevel="6">
      <c r="A193" s="58" t="s">
        <v>205</v>
      </c>
      <c r="B193" s="19" t="s">
        <v>206</v>
      </c>
      <c r="C193" s="19" t="s">
        <v>274</v>
      </c>
      <c r="D193" s="19" t="s">
        <v>5</v>
      </c>
      <c r="E193" s="19"/>
      <c r="F193" s="71">
        <f>F194</f>
        <v>499.319</v>
      </c>
      <c r="G193" s="95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s="25" customFormat="1" ht="18.75" outlineLevel="6">
      <c r="A194" s="5" t="s">
        <v>96</v>
      </c>
      <c r="B194" s="6" t="s">
        <v>206</v>
      </c>
      <c r="C194" s="6" t="s">
        <v>274</v>
      </c>
      <c r="D194" s="6" t="s">
        <v>97</v>
      </c>
      <c r="E194" s="6"/>
      <c r="F194" s="72">
        <f>F195</f>
        <v>499.319</v>
      </c>
      <c r="G194" s="95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s="25" customFormat="1" ht="31.5" outlineLevel="6">
      <c r="A195" s="47" t="s">
        <v>98</v>
      </c>
      <c r="B195" s="48" t="s">
        <v>206</v>
      </c>
      <c r="C195" s="48" t="s">
        <v>274</v>
      </c>
      <c r="D195" s="48" t="s">
        <v>99</v>
      </c>
      <c r="E195" s="48"/>
      <c r="F195" s="73">
        <v>499.319</v>
      </c>
      <c r="G195" s="95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s="25" customFormat="1" ht="15.75" outlineLevel="6">
      <c r="A196" s="22" t="s">
        <v>63</v>
      </c>
      <c r="B196" s="9" t="s">
        <v>62</v>
      </c>
      <c r="C196" s="9" t="s">
        <v>249</v>
      </c>
      <c r="D196" s="9" t="s">
        <v>5</v>
      </c>
      <c r="E196" s="9"/>
      <c r="F196" s="70">
        <f>F204+F197</f>
        <v>33729</v>
      </c>
      <c r="G196" s="99">
        <f aca="true" t="shared" si="25" ref="G196:V196">G204</f>
        <v>0</v>
      </c>
      <c r="H196" s="10">
        <f t="shared" si="25"/>
        <v>0</v>
      </c>
      <c r="I196" s="10">
        <f t="shared" si="25"/>
        <v>0</v>
      </c>
      <c r="J196" s="10">
        <f t="shared" si="25"/>
        <v>0</v>
      </c>
      <c r="K196" s="10">
        <f t="shared" si="25"/>
        <v>0</v>
      </c>
      <c r="L196" s="10">
        <f t="shared" si="25"/>
        <v>0</v>
      </c>
      <c r="M196" s="10">
        <f t="shared" si="25"/>
        <v>0</v>
      </c>
      <c r="N196" s="10">
        <f t="shared" si="25"/>
        <v>0</v>
      </c>
      <c r="O196" s="10">
        <f t="shared" si="25"/>
        <v>0</v>
      </c>
      <c r="P196" s="10">
        <f t="shared" si="25"/>
        <v>0</v>
      </c>
      <c r="Q196" s="10">
        <f t="shared" si="25"/>
        <v>0</v>
      </c>
      <c r="R196" s="10">
        <f t="shared" si="25"/>
        <v>0</v>
      </c>
      <c r="S196" s="10">
        <f t="shared" si="25"/>
        <v>0</v>
      </c>
      <c r="T196" s="10">
        <f t="shared" si="25"/>
        <v>0</v>
      </c>
      <c r="U196" s="10">
        <f t="shared" si="25"/>
        <v>0</v>
      </c>
      <c r="V196" s="10">
        <f t="shared" si="25"/>
        <v>0</v>
      </c>
    </row>
    <row r="197" spans="1:22" s="25" customFormat="1" ht="47.25" outlineLevel="6">
      <c r="A197" s="8" t="s">
        <v>397</v>
      </c>
      <c r="B197" s="9" t="s">
        <v>62</v>
      </c>
      <c r="C197" s="9" t="s">
        <v>280</v>
      </c>
      <c r="D197" s="9" t="s">
        <v>5</v>
      </c>
      <c r="E197" s="9"/>
      <c r="F197" s="70">
        <f>F198+F203</f>
        <v>5738.81111</v>
      </c>
      <c r="G197" s="99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1:22" s="25" customFormat="1" ht="97.5" customHeight="1" outlineLevel="6">
      <c r="A198" s="50" t="s">
        <v>415</v>
      </c>
      <c r="B198" s="19" t="s">
        <v>62</v>
      </c>
      <c r="C198" s="19" t="s">
        <v>414</v>
      </c>
      <c r="D198" s="19" t="s">
        <v>5</v>
      </c>
      <c r="E198" s="19"/>
      <c r="F198" s="71">
        <f>F199</f>
        <v>938.81111</v>
      </c>
      <c r="G198" s="99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1:22" s="25" customFormat="1" ht="47.25" outlineLevel="6">
      <c r="A199" s="5" t="s">
        <v>375</v>
      </c>
      <c r="B199" s="6" t="s">
        <v>62</v>
      </c>
      <c r="C199" s="6" t="s">
        <v>414</v>
      </c>
      <c r="D199" s="6" t="s">
        <v>398</v>
      </c>
      <c r="E199" s="6"/>
      <c r="F199" s="72">
        <f>F200</f>
        <v>938.81111</v>
      </c>
      <c r="G199" s="99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s="25" customFormat="1" ht="47.25" outlineLevel="6">
      <c r="A200" s="47" t="s">
        <v>375</v>
      </c>
      <c r="B200" s="48" t="s">
        <v>62</v>
      </c>
      <c r="C200" s="48" t="s">
        <v>414</v>
      </c>
      <c r="D200" s="48" t="s">
        <v>372</v>
      </c>
      <c r="E200" s="48"/>
      <c r="F200" s="73">
        <v>938.81111</v>
      </c>
      <c r="G200" s="99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s="25" customFormat="1" ht="110.25" outlineLevel="6">
      <c r="A201" s="50" t="s">
        <v>413</v>
      </c>
      <c r="B201" s="19" t="s">
        <v>62</v>
      </c>
      <c r="C201" s="19" t="s">
        <v>412</v>
      </c>
      <c r="D201" s="19" t="s">
        <v>5</v>
      </c>
      <c r="E201" s="19"/>
      <c r="F201" s="71">
        <f>F202</f>
        <v>4800</v>
      </c>
      <c r="G201" s="99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:22" s="25" customFormat="1" ht="47.25" outlineLevel="6">
      <c r="A202" s="5" t="s">
        <v>375</v>
      </c>
      <c r="B202" s="6" t="s">
        <v>62</v>
      </c>
      <c r="C202" s="6" t="s">
        <v>412</v>
      </c>
      <c r="D202" s="6" t="s">
        <v>398</v>
      </c>
      <c r="E202" s="6"/>
      <c r="F202" s="72">
        <f>F203</f>
        <v>4800</v>
      </c>
      <c r="G202" s="99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1:22" s="25" customFormat="1" ht="47.25" outlineLevel="6">
      <c r="A203" s="47" t="s">
        <v>375</v>
      </c>
      <c r="B203" s="48" t="s">
        <v>62</v>
      </c>
      <c r="C203" s="48" t="s">
        <v>412</v>
      </c>
      <c r="D203" s="48" t="s">
        <v>372</v>
      </c>
      <c r="E203" s="48"/>
      <c r="F203" s="73">
        <v>4800</v>
      </c>
      <c r="G203" s="99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s="25" customFormat="1" ht="31.5" outlineLevel="6">
      <c r="A204" s="8" t="s">
        <v>220</v>
      </c>
      <c r="B204" s="12" t="s">
        <v>62</v>
      </c>
      <c r="C204" s="12" t="s">
        <v>275</v>
      </c>
      <c r="D204" s="12" t="s">
        <v>5</v>
      </c>
      <c r="E204" s="12"/>
      <c r="F204" s="74">
        <f>F205+F213+F208+F211+F216</f>
        <v>27990.188889999998</v>
      </c>
      <c r="G204" s="97">
        <f aca="true" t="shared" si="26" ref="G204:V204">G205</f>
        <v>0</v>
      </c>
      <c r="H204" s="13">
        <f t="shared" si="26"/>
        <v>0</v>
      </c>
      <c r="I204" s="13">
        <f t="shared" si="26"/>
        <v>0</v>
      </c>
      <c r="J204" s="13">
        <f t="shared" si="26"/>
        <v>0</v>
      </c>
      <c r="K204" s="13">
        <f t="shared" si="26"/>
        <v>0</v>
      </c>
      <c r="L204" s="13">
        <f t="shared" si="26"/>
        <v>0</v>
      </c>
      <c r="M204" s="13">
        <f t="shared" si="26"/>
        <v>0</v>
      </c>
      <c r="N204" s="13">
        <f t="shared" si="26"/>
        <v>0</v>
      </c>
      <c r="O204" s="13">
        <f t="shared" si="26"/>
        <v>0</v>
      </c>
      <c r="P204" s="13">
        <f t="shared" si="26"/>
        <v>0</v>
      </c>
      <c r="Q204" s="13">
        <f t="shared" si="26"/>
        <v>0</v>
      </c>
      <c r="R204" s="13">
        <f t="shared" si="26"/>
        <v>0</v>
      </c>
      <c r="S204" s="13">
        <f t="shared" si="26"/>
        <v>0</v>
      </c>
      <c r="T204" s="13">
        <f t="shared" si="26"/>
        <v>0</v>
      </c>
      <c r="U204" s="13">
        <f t="shared" si="26"/>
        <v>0</v>
      </c>
      <c r="V204" s="13">
        <f t="shared" si="26"/>
        <v>0</v>
      </c>
    </row>
    <row r="205" spans="1:22" s="25" customFormat="1" ht="51.75" customHeight="1" outlineLevel="6">
      <c r="A205" s="50" t="s">
        <v>150</v>
      </c>
      <c r="B205" s="19" t="s">
        <v>62</v>
      </c>
      <c r="C205" s="19" t="s">
        <v>276</v>
      </c>
      <c r="D205" s="19" t="s">
        <v>5</v>
      </c>
      <c r="E205" s="19"/>
      <c r="F205" s="71">
        <f>F206</f>
        <v>0</v>
      </c>
      <c r="G205" s="98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5" customFormat="1" ht="15.75" outlineLevel="6">
      <c r="A206" s="5" t="s">
        <v>96</v>
      </c>
      <c r="B206" s="6" t="s">
        <v>62</v>
      </c>
      <c r="C206" s="6" t="s">
        <v>276</v>
      </c>
      <c r="D206" s="6" t="s">
        <v>97</v>
      </c>
      <c r="E206" s="6"/>
      <c r="F206" s="72">
        <f>F207</f>
        <v>0</v>
      </c>
      <c r="G206" s="98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25" customFormat="1" ht="31.5" outlineLevel="6">
      <c r="A207" s="47" t="s">
        <v>98</v>
      </c>
      <c r="B207" s="48" t="s">
        <v>62</v>
      </c>
      <c r="C207" s="48" t="s">
        <v>276</v>
      </c>
      <c r="D207" s="48" t="s">
        <v>99</v>
      </c>
      <c r="E207" s="48"/>
      <c r="F207" s="73">
        <v>0</v>
      </c>
      <c r="G207" s="98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25" customFormat="1" ht="49.5" customHeight="1" outlineLevel="6">
      <c r="A208" s="50" t="s">
        <v>212</v>
      </c>
      <c r="B208" s="19" t="s">
        <v>62</v>
      </c>
      <c r="C208" s="19" t="s">
        <v>277</v>
      </c>
      <c r="D208" s="19" t="s">
        <v>5</v>
      </c>
      <c r="E208" s="19"/>
      <c r="F208" s="71">
        <f>F209</f>
        <v>5763.62789</v>
      </c>
      <c r="G208" s="98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25" customFormat="1" ht="15.75" outlineLevel="6">
      <c r="A209" s="5" t="s">
        <v>96</v>
      </c>
      <c r="B209" s="6" t="s">
        <v>62</v>
      </c>
      <c r="C209" s="6" t="s">
        <v>277</v>
      </c>
      <c r="D209" s="6" t="s">
        <v>97</v>
      </c>
      <c r="E209" s="6"/>
      <c r="F209" s="72">
        <f>F210</f>
        <v>5763.62789</v>
      </c>
      <c r="G209" s="98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25" customFormat="1" ht="31.5" outlineLevel="6">
      <c r="A210" s="47" t="s">
        <v>98</v>
      </c>
      <c r="B210" s="48" t="s">
        <v>62</v>
      </c>
      <c r="C210" s="48" t="s">
        <v>277</v>
      </c>
      <c r="D210" s="48" t="s">
        <v>99</v>
      </c>
      <c r="E210" s="48"/>
      <c r="F210" s="73">
        <v>5763.62789</v>
      </c>
      <c r="G210" s="98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25" customFormat="1" ht="63" outlineLevel="6">
      <c r="A211" s="50" t="s">
        <v>213</v>
      </c>
      <c r="B211" s="19" t="s">
        <v>62</v>
      </c>
      <c r="C211" s="19" t="s">
        <v>278</v>
      </c>
      <c r="D211" s="19" t="s">
        <v>5</v>
      </c>
      <c r="E211" s="19"/>
      <c r="F211" s="71">
        <f>F212</f>
        <v>6881.048</v>
      </c>
      <c r="G211" s="98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25" customFormat="1" ht="15.75" outlineLevel="6">
      <c r="A212" s="47" t="s">
        <v>118</v>
      </c>
      <c r="B212" s="48" t="s">
        <v>62</v>
      </c>
      <c r="C212" s="48" t="s">
        <v>278</v>
      </c>
      <c r="D212" s="48" t="s">
        <v>117</v>
      </c>
      <c r="E212" s="48"/>
      <c r="F212" s="73">
        <v>6881.048</v>
      </c>
      <c r="G212" s="98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25" customFormat="1" ht="63" outlineLevel="6">
      <c r="A213" s="104" t="s">
        <v>370</v>
      </c>
      <c r="B213" s="19" t="s">
        <v>62</v>
      </c>
      <c r="C213" s="19" t="s">
        <v>369</v>
      </c>
      <c r="D213" s="19" t="s">
        <v>5</v>
      </c>
      <c r="E213" s="19"/>
      <c r="F213" s="71">
        <f>F214+F215</f>
        <v>2941.513</v>
      </c>
      <c r="G213" s="98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s="25" customFormat="1" ht="31.5" outlineLevel="6">
      <c r="A214" s="47" t="s">
        <v>98</v>
      </c>
      <c r="B214" s="91" t="s">
        <v>62</v>
      </c>
      <c r="C214" s="91" t="s">
        <v>369</v>
      </c>
      <c r="D214" s="91" t="s">
        <v>99</v>
      </c>
      <c r="E214" s="91"/>
      <c r="F214" s="92">
        <v>2538.773</v>
      </c>
      <c r="G214" s="98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s="25" customFormat="1" ht="15.75" outlineLevel="6">
      <c r="A215" s="47" t="s">
        <v>118</v>
      </c>
      <c r="B215" s="48" t="s">
        <v>62</v>
      </c>
      <c r="C215" s="48" t="s">
        <v>369</v>
      </c>
      <c r="D215" s="48" t="s">
        <v>117</v>
      </c>
      <c r="E215" s="48"/>
      <c r="F215" s="73">
        <v>402.74</v>
      </c>
      <c r="G215" s="98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25" customFormat="1" ht="63" outlineLevel="6">
      <c r="A216" s="104" t="s">
        <v>370</v>
      </c>
      <c r="B216" s="19" t="s">
        <v>62</v>
      </c>
      <c r="C216" s="19" t="s">
        <v>279</v>
      </c>
      <c r="D216" s="19" t="s">
        <v>5</v>
      </c>
      <c r="E216" s="19"/>
      <c r="F216" s="71">
        <f>F217+F218</f>
        <v>12404</v>
      </c>
      <c r="G216" s="98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25" customFormat="1" ht="31.5" outlineLevel="6">
      <c r="A217" s="47" t="s">
        <v>98</v>
      </c>
      <c r="B217" s="48" t="s">
        <v>62</v>
      </c>
      <c r="C217" s="81" t="s">
        <v>279</v>
      </c>
      <c r="D217" s="48" t="s">
        <v>99</v>
      </c>
      <c r="E217" s="48"/>
      <c r="F217" s="73">
        <v>10793.046</v>
      </c>
      <c r="G217" s="98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5" customFormat="1" ht="15.75" outlineLevel="6">
      <c r="A218" s="47" t="s">
        <v>118</v>
      </c>
      <c r="B218" s="48" t="s">
        <v>62</v>
      </c>
      <c r="C218" s="81" t="s">
        <v>279</v>
      </c>
      <c r="D218" s="48" t="s">
        <v>117</v>
      </c>
      <c r="E218" s="48"/>
      <c r="F218" s="73">
        <v>1610.954</v>
      </c>
      <c r="G218" s="98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5" customFormat="1" ht="15.75" outlineLevel="3">
      <c r="A219" s="8" t="s">
        <v>35</v>
      </c>
      <c r="B219" s="9" t="s">
        <v>11</v>
      </c>
      <c r="C219" s="9" t="s">
        <v>249</v>
      </c>
      <c r="D219" s="9" t="s">
        <v>5</v>
      </c>
      <c r="E219" s="9"/>
      <c r="F219" s="70">
        <f>F220+F225</f>
        <v>6826.79</v>
      </c>
      <c r="G219" s="99" t="e">
        <f>#REF!+#REF!+G225+#REF!</f>
        <v>#REF!</v>
      </c>
      <c r="H219" s="10" t="e">
        <f>#REF!+#REF!+H225+#REF!</f>
        <v>#REF!</v>
      </c>
      <c r="I219" s="10" t="e">
        <f>#REF!+#REF!+I225+#REF!</f>
        <v>#REF!</v>
      </c>
      <c r="J219" s="10" t="e">
        <f>#REF!+#REF!+J225+#REF!</f>
        <v>#REF!</v>
      </c>
      <c r="K219" s="10" t="e">
        <f>#REF!+#REF!+K225+#REF!</f>
        <v>#REF!</v>
      </c>
      <c r="L219" s="10" t="e">
        <f>#REF!+#REF!+L225+#REF!</f>
        <v>#REF!</v>
      </c>
      <c r="M219" s="10" t="e">
        <f>#REF!+#REF!+M225+#REF!</f>
        <v>#REF!</v>
      </c>
      <c r="N219" s="10" t="e">
        <f>#REF!+#REF!+N225+#REF!</f>
        <v>#REF!</v>
      </c>
      <c r="O219" s="10" t="e">
        <f>#REF!+#REF!+O225+#REF!</f>
        <v>#REF!</v>
      </c>
      <c r="P219" s="10" t="e">
        <f>#REF!+#REF!+P225+#REF!</f>
        <v>#REF!</v>
      </c>
      <c r="Q219" s="10" t="e">
        <f>#REF!+#REF!+Q225+#REF!</f>
        <v>#REF!</v>
      </c>
      <c r="R219" s="10" t="e">
        <f>#REF!+#REF!+R225+#REF!</f>
        <v>#REF!</v>
      </c>
      <c r="S219" s="10" t="e">
        <f>#REF!+#REF!+S225+#REF!</f>
        <v>#REF!</v>
      </c>
      <c r="T219" s="10" t="e">
        <f>#REF!+#REF!+T225+#REF!</f>
        <v>#REF!</v>
      </c>
      <c r="U219" s="10" t="e">
        <f>#REF!+#REF!+U225+#REF!</f>
        <v>#REF!</v>
      </c>
      <c r="V219" s="10" t="e">
        <f>#REF!+#REF!+V225+#REF!</f>
        <v>#REF!</v>
      </c>
    </row>
    <row r="220" spans="1:22" s="25" customFormat="1" ht="31.5" outlineLevel="3">
      <c r="A220" s="22" t="s">
        <v>134</v>
      </c>
      <c r="B220" s="9" t="s">
        <v>11</v>
      </c>
      <c r="C220" s="9" t="s">
        <v>250</v>
      </c>
      <c r="D220" s="9" t="s">
        <v>5</v>
      </c>
      <c r="E220" s="9"/>
      <c r="F220" s="70">
        <f>F221</f>
        <v>6700</v>
      </c>
      <c r="G220" s="99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1:22" s="25" customFormat="1" ht="31.5" outlineLevel="3">
      <c r="A221" s="22" t="s">
        <v>136</v>
      </c>
      <c r="B221" s="9" t="s">
        <v>11</v>
      </c>
      <c r="C221" s="9" t="s">
        <v>251</v>
      </c>
      <c r="D221" s="9" t="s">
        <v>5</v>
      </c>
      <c r="E221" s="9"/>
      <c r="F221" s="70">
        <f>F222</f>
        <v>6700</v>
      </c>
      <c r="G221" s="99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1:22" s="25" customFormat="1" ht="48" customHeight="1" outlineLevel="3">
      <c r="A222" s="58" t="s">
        <v>422</v>
      </c>
      <c r="B222" s="19" t="s">
        <v>11</v>
      </c>
      <c r="C222" s="19" t="s">
        <v>421</v>
      </c>
      <c r="D222" s="19" t="s">
        <v>5</v>
      </c>
      <c r="E222" s="19"/>
      <c r="F222" s="71">
        <f>F223</f>
        <v>6700</v>
      </c>
      <c r="G222" s="99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1:22" s="25" customFormat="1" ht="15.75" outlineLevel="3">
      <c r="A223" s="5" t="s">
        <v>96</v>
      </c>
      <c r="B223" s="6" t="s">
        <v>11</v>
      </c>
      <c r="C223" s="6" t="s">
        <v>421</v>
      </c>
      <c r="D223" s="6" t="s">
        <v>97</v>
      </c>
      <c r="E223" s="6"/>
      <c r="F223" s="72">
        <f>F224</f>
        <v>6700</v>
      </c>
      <c r="G223" s="99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1:22" s="25" customFormat="1" ht="31.5" outlineLevel="3">
      <c r="A224" s="47" t="s">
        <v>98</v>
      </c>
      <c r="B224" s="48" t="s">
        <v>11</v>
      </c>
      <c r="C224" s="48" t="s">
        <v>421</v>
      </c>
      <c r="D224" s="48" t="s">
        <v>99</v>
      </c>
      <c r="E224" s="48"/>
      <c r="F224" s="73">
        <v>6700</v>
      </c>
      <c r="G224" s="99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:22" s="25" customFormat="1" ht="15.75" outlineLevel="5">
      <c r="A225" s="14" t="s">
        <v>143</v>
      </c>
      <c r="B225" s="9" t="s">
        <v>11</v>
      </c>
      <c r="C225" s="9" t="s">
        <v>249</v>
      </c>
      <c r="D225" s="9" t="s">
        <v>5</v>
      </c>
      <c r="E225" s="9"/>
      <c r="F225" s="70">
        <f>F226+F232+F236</f>
        <v>126.79</v>
      </c>
      <c r="G225" s="99" t="e">
        <f>#REF!</f>
        <v>#REF!</v>
      </c>
      <c r="H225" s="10" t="e">
        <f>#REF!</f>
        <v>#REF!</v>
      </c>
      <c r="I225" s="10" t="e">
        <f>#REF!</f>
        <v>#REF!</v>
      </c>
      <c r="J225" s="10" t="e">
        <f>#REF!</f>
        <v>#REF!</v>
      </c>
      <c r="K225" s="10" t="e">
        <f>#REF!</f>
        <v>#REF!</v>
      </c>
      <c r="L225" s="10" t="e">
        <f>#REF!</f>
        <v>#REF!</v>
      </c>
      <c r="M225" s="10" t="e">
        <f>#REF!</f>
        <v>#REF!</v>
      </c>
      <c r="N225" s="10" t="e">
        <f>#REF!</f>
        <v>#REF!</v>
      </c>
      <c r="O225" s="10" t="e">
        <f>#REF!</f>
        <v>#REF!</v>
      </c>
      <c r="P225" s="10" t="e">
        <f>#REF!</f>
        <v>#REF!</v>
      </c>
      <c r="Q225" s="10" t="e">
        <f>#REF!</f>
        <v>#REF!</v>
      </c>
      <c r="R225" s="10" t="e">
        <f>#REF!</f>
        <v>#REF!</v>
      </c>
      <c r="S225" s="10" t="e">
        <f>#REF!</f>
        <v>#REF!</v>
      </c>
      <c r="T225" s="10" t="e">
        <f>#REF!</f>
        <v>#REF!</v>
      </c>
      <c r="U225" s="10" t="e">
        <f>#REF!</f>
        <v>#REF!</v>
      </c>
      <c r="V225" s="10" t="e">
        <f>#REF!</f>
        <v>#REF!</v>
      </c>
    </row>
    <row r="226" spans="1:22" s="25" customFormat="1" ht="33" customHeight="1" outlineLevel="5">
      <c r="A226" s="50" t="s">
        <v>221</v>
      </c>
      <c r="B226" s="19" t="s">
        <v>11</v>
      </c>
      <c r="C226" s="19" t="s">
        <v>281</v>
      </c>
      <c r="D226" s="19" t="s">
        <v>5</v>
      </c>
      <c r="E226" s="19"/>
      <c r="F226" s="71">
        <f>F227+F230</f>
        <v>0</v>
      </c>
      <c r="G226" s="98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25" customFormat="1" ht="53.25" customHeight="1" outlineLevel="5">
      <c r="A227" s="5" t="s">
        <v>151</v>
      </c>
      <c r="B227" s="6" t="s">
        <v>11</v>
      </c>
      <c r="C227" s="6" t="s">
        <v>282</v>
      </c>
      <c r="D227" s="6" t="s">
        <v>5</v>
      </c>
      <c r="E227" s="6"/>
      <c r="F227" s="72">
        <f>F228</f>
        <v>0</v>
      </c>
      <c r="G227" s="98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25" customFormat="1" ht="15.75" outlineLevel="5">
      <c r="A228" s="47" t="s">
        <v>96</v>
      </c>
      <c r="B228" s="48" t="s">
        <v>11</v>
      </c>
      <c r="C228" s="48" t="s">
        <v>282</v>
      </c>
      <c r="D228" s="48" t="s">
        <v>97</v>
      </c>
      <c r="E228" s="48"/>
      <c r="F228" s="73">
        <f>F229</f>
        <v>0</v>
      </c>
      <c r="G228" s="98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s="25" customFormat="1" ht="31.5" outlineLevel="5">
      <c r="A229" s="47" t="s">
        <v>98</v>
      </c>
      <c r="B229" s="48" t="s">
        <v>11</v>
      </c>
      <c r="C229" s="48" t="s">
        <v>282</v>
      </c>
      <c r="D229" s="48" t="s">
        <v>99</v>
      </c>
      <c r="E229" s="48"/>
      <c r="F229" s="73">
        <v>0</v>
      </c>
      <c r="G229" s="98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s="25" customFormat="1" ht="31.5" outlineLevel="5">
      <c r="A230" s="5" t="s">
        <v>152</v>
      </c>
      <c r="B230" s="6" t="s">
        <v>11</v>
      </c>
      <c r="C230" s="6" t="s">
        <v>389</v>
      </c>
      <c r="D230" s="6" t="s">
        <v>5</v>
      </c>
      <c r="E230" s="6"/>
      <c r="F230" s="72">
        <f>F231</f>
        <v>0</v>
      </c>
      <c r="G230" s="98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s="25" customFormat="1" ht="94.5" outlineLevel="5">
      <c r="A231" s="82" t="s">
        <v>371</v>
      </c>
      <c r="B231" s="81" t="s">
        <v>11</v>
      </c>
      <c r="C231" s="81" t="s">
        <v>389</v>
      </c>
      <c r="D231" s="81" t="s">
        <v>363</v>
      </c>
      <c r="E231" s="81"/>
      <c r="F231" s="83">
        <v>0</v>
      </c>
      <c r="G231" s="98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s="25" customFormat="1" ht="31.5" outlineLevel="5">
      <c r="A232" s="50" t="s">
        <v>390</v>
      </c>
      <c r="B232" s="19" t="s">
        <v>11</v>
      </c>
      <c r="C232" s="19" t="s">
        <v>280</v>
      </c>
      <c r="D232" s="19" t="s">
        <v>5</v>
      </c>
      <c r="E232" s="19"/>
      <c r="F232" s="20">
        <f>F233</f>
        <v>0</v>
      </c>
      <c r="G232" s="98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s="25" customFormat="1" ht="47.25" outlineLevel="5">
      <c r="A233" s="5" t="s">
        <v>153</v>
      </c>
      <c r="B233" s="6" t="s">
        <v>11</v>
      </c>
      <c r="C233" s="6" t="s">
        <v>283</v>
      </c>
      <c r="D233" s="6" t="s">
        <v>5</v>
      </c>
      <c r="E233" s="6"/>
      <c r="F233" s="7">
        <f>F234</f>
        <v>0</v>
      </c>
      <c r="G233" s="98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s="25" customFormat="1" ht="15.75" outlineLevel="5">
      <c r="A234" s="47" t="s">
        <v>96</v>
      </c>
      <c r="B234" s="48" t="s">
        <v>11</v>
      </c>
      <c r="C234" s="48" t="s">
        <v>283</v>
      </c>
      <c r="D234" s="48" t="s">
        <v>97</v>
      </c>
      <c r="E234" s="48"/>
      <c r="F234" s="49">
        <f>F235</f>
        <v>0</v>
      </c>
      <c r="G234" s="98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s="25" customFormat="1" ht="31.5" outlineLevel="5">
      <c r="A235" s="47" t="s">
        <v>98</v>
      </c>
      <c r="B235" s="48" t="s">
        <v>11</v>
      </c>
      <c r="C235" s="48" t="s">
        <v>283</v>
      </c>
      <c r="D235" s="48" t="s">
        <v>99</v>
      </c>
      <c r="E235" s="48"/>
      <c r="F235" s="49">
        <v>0</v>
      </c>
      <c r="G235" s="98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s="25" customFormat="1" ht="47.25" outlineLevel="5">
      <c r="A236" s="50" t="s">
        <v>384</v>
      </c>
      <c r="B236" s="19" t="s">
        <v>71</v>
      </c>
      <c r="C236" s="19" t="s">
        <v>385</v>
      </c>
      <c r="D236" s="19" t="s">
        <v>5</v>
      </c>
      <c r="E236" s="48"/>
      <c r="F236" s="71">
        <f>F237</f>
        <v>126.79</v>
      </c>
      <c r="G236" s="98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s="25" customFormat="1" ht="15.75" outlineLevel="5">
      <c r="A237" s="5" t="s">
        <v>96</v>
      </c>
      <c r="B237" s="6" t="s">
        <v>71</v>
      </c>
      <c r="C237" s="6" t="s">
        <v>386</v>
      </c>
      <c r="D237" s="6" t="s">
        <v>97</v>
      </c>
      <c r="E237" s="48"/>
      <c r="F237" s="72">
        <f>F238</f>
        <v>126.79</v>
      </c>
      <c r="G237" s="98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s="25" customFormat="1" ht="31.5" outlineLevel="5">
      <c r="A238" s="52" t="s">
        <v>98</v>
      </c>
      <c r="B238" s="48" t="s">
        <v>71</v>
      </c>
      <c r="C238" s="48" t="s">
        <v>386</v>
      </c>
      <c r="D238" s="48" t="s">
        <v>99</v>
      </c>
      <c r="E238" s="48"/>
      <c r="F238" s="73">
        <v>126.79</v>
      </c>
      <c r="G238" s="98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s="25" customFormat="1" ht="18.75" outlineLevel="6">
      <c r="A239" s="16" t="s">
        <v>64</v>
      </c>
      <c r="B239" s="31" t="s">
        <v>55</v>
      </c>
      <c r="C239" s="31" t="s">
        <v>249</v>
      </c>
      <c r="D239" s="31" t="s">
        <v>5</v>
      </c>
      <c r="E239" s="31"/>
      <c r="F239" s="76">
        <f>F275+F240+F251</f>
        <v>20039.466</v>
      </c>
      <c r="G239" s="95" t="e">
        <f>#REF!+G275</f>
        <v>#REF!</v>
      </c>
      <c r="H239" s="18" t="e">
        <f>#REF!+H275</f>
        <v>#REF!</v>
      </c>
      <c r="I239" s="18" t="e">
        <f>#REF!+I275</f>
        <v>#REF!</v>
      </c>
      <c r="J239" s="18" t="e">
        <f>#REF!+J275</f>
        <v>#REF!</v>
      </c>
      <c r="K239" s="18" t="e">
        <f>#REF!+K275</f>
        <v>#REF!</v>
      </c>
      <c r="L239" s="18" t="e">
        <f>#REF!+L275</f>
        <v>#REF!</v>
      </c>
      <c r="M239" s="18" t="e">
        <f>#REF!+M275</f>
        <v>#REF!</v>
      </c>
      <c r="N239" s="18" t="e">
        <f>#REF!+N275</f>
        <v>#REF!</v>
      </c>
      <c r="O239" s="18" t="e">
        <f>#REF!+O275</f>
        <v>#REF!</v>
      </c>
      <c r="P239" s="18" t="e">
        <f>#REF!+P275</f>
        <v>#REF!</v>
      </c>
      <c r="Q239" s="18" t="e">
        <f>#REF!+Q275</f>
        <v>#REF!</v>
      </c>
      <c r="R239" s="18" t="e">
        <f>#REF!+R275</f>
        <v>#REF!</v>
      </c>
      <c r="S239" s="18" t="e">
        <f>#REF!+S275</f>
        <v>#REF!</v>
      </c>
      <c r="T239" s="18" t="e">
        <f>#REF!+T275</f>
        <v>#REF!</v>
      </c>
      <c r="U239" s="18" t="e">
        <f>#REF!+U275</f>
        <v>#REF!</v>
      </c>
      <c r="V239" s="18" t="e">
        <f>#REF!+V275</f>
        <v>#REF!</v>
      </c>
    </row>
    <row r="240" spans="1:22" s="25" customFormat="1" ht="18.75" outlineLevel="6">
      <c r="A240" s="60" t="s">
        <v>211</v>
      </c>
      <c r="B240" s="9" t="s">
        <v>209</v>
      </c>
      <c r="C240" s="9" t="s">
        <v>249</v>
      </c>
      <c r="D240" s="9" t="s">
        <v>5</v>
      </c>
      <c r="E240" s="9"/>
      <c r="F240" s="70">
        <f>F241+F246</f>
        <v>9145.078</v>
      </c>
      <c r="G240" s="95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s="25" customFormat="1" ht="31.5" outlineLevel="6">
      <c r="A241" s="22" t="s">
        <v>134</v>
      </c>
      <c r="B241" s="9" t="s">
        <v>209</v>
      </c>
      <c r="C241" s="9" t="s">
        <v>250</v>
      </c>
      <c r="D241" s="9" t="s">
        <v>5</v>
      </c>
      <c r="E241" s="9"/>
      <c r="F241" s="70">
        <f>F242</f>
        <v>1801.078</v>
      </c>
      <c r="G241" s="95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s="25" customFormat="1" ht="31.5" outlineLevel="6">
      <c r="A242" s="22" t="s">
        <v>136</v>
      </c>
      <c r="B242" s="9" t="s">
        <v>209</v>
      </c>
      <c r="C242" s="9" t="s">
        <v>251</v>
      </c>
      <c r="D242" s="9" t="s">
        <v>5</v>
      </c>
      <c r="E242" s="9"/>
      <c r="F242" s="70">
        <f>F243</f>
        <v>1801.078</v>
      </c>
      <c r="G242" s="95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s="25" customFormat="1" ht="18.75" outlineLevel="6">
      <c r="A243" s="75" t="s">
        <v>210</v>
      </c>
      <c r="B243" s="19" t="s">
        <v>209</v>
      </c>
      <c r="C243" s="19" t="s">
        <v>284</v>
      </c>
      <c r="D243" s="19" t="s">
        <v>5</v>
      </c>
      <c r="E243" s="19"/>
      <c r="F243" s="71">
        <f>F244</f>
        <v>1801.078</v>
      </c>
      <c r="G243" s="95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s="25" customFormat="1" ht="20.25" customHeight="1" outlineLevel="6">
      <c r="A244" s="5" t="s">
        <v>96</v>
      </c>
      <c r="B244" s="6" t="s">
        <v>209</v>
      </c>
      <c r="C244" s="6" t="s">
        <v>284</v>
      </c>
      <c r="D244" s="6" t="s">
        <v>97</v>
      </c>
      <c r="E244" s="6"/>
      <c r="F244" s="72">
        <f>F245</f>
        <v>1801.078</v>
      </c>
      <c r="G244" s="95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s="25" customFormat="1" ht="31.5" outlineLevel="6">
      <c r="A245" s="47" t="s">
        <v>98</v>
      </c>
      <c r="B245" s="48" t="s">
        <v>209</v>
      </c>
      <c r="C245" s="48" t="s">
        <v>284</v>
      </c>
      <c r="D245" s="48" t="s">
        <v>99</v>
      </c>
      <c r="E245" s="48"/>
      <c r="F245" s="73">
        <v>1801.078</v>
      </c>
      <c r="G245" s="95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s="25" customFormat="1" ht="15.75" outlineLevel="6">
      <c r="A246" s="14" t="s">
        <v>143</v>
      </c>
      <c r="B246" s="12" t="s">
        <v>209</v>
      </c>
      <c r="C246" s="12" t="s">
        <v>249</v>
      </c>
      <c r="D246" s="12" t="s">
        <v>5</v>
      </c>
      <c r="E246" s="12"/>
      <c r="F246" s="13">
        <f>F247</f>
        <v>7344</v>
      </c>
      <c r="G246" s="100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</row>
    <row r="247" spans="1:22" s="25" customFormat="1" ht="31.5" outlineLevel="6">
      <c r="A247" s="58" t="s">
        <v>391</v>
      </c>
      <c r="B247" s="56" t="s">
        <v>209</v>
      </c>
      <c r="C247" s="56" t="s">
        <v>394</v>
      </c>
      <c r="D247" s="56" t="s">
        <v>5</v>
      </c>
      <c r="E247" s="56"/>
      <c r="F247" s="57">
        <f>F248</f>
        <v>7344</v>
      </c>
      <c r="G247" s="100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</row>
    <row r="248" spans="1:22" s="25" customFormat="1" ht="33.75" customHeight="1" outlineLevel="6">
      <c r="A248" s="5" t="s">
        <v>395</v>
      </c>
      <c r="B248" s="6" t="s">
        <v>209</v>
      </c>
      <c r="C248" s="6" t="s">
        <v>393</v>
      </c>
      <c r="D248" s="6" t="s">
        <v>5</v>
      </c>
      <c r="E248" s="12"/>
      <c r="F248" s="7">
        <f>F249</f>
        <v>7344</v>
      </c>
      <c r="G248" s="100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</row>
    <row r="249" spans="1:22" s="25" customFormat="1" ht="15.75" outlineLevel="6">
      <c r="A249" s="47" t="s">
        <v>96</v>
      </c>
      <c r="B249" s="48" t="s">
        <v>209</v>
      </c>
      <c r="C249" s="48" t="s">
        <v>393</v>
      </c>
      <c r="D249" s="48" t="s">
        <v>97</v>
      </c>
      <c r="E249" s="12"/>
      <c r="F249" s="49">
        <f>F250</f>
        <v>7344</v>
      </c>
      <c r="G249" s="100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</row>
    <row r="250" spans="1:22" s="25" customFormat="1" ht="31.5" outlineLevel="6">
      <c r="A250" s="47" t="s">
        <v>98</v>
      </c>
      <c r="B250" s="48" t="s">
        <v>209</v>
      </c>
      <c r="C250" s="48" t="s">
        <v>393</v>
      </c>
      <c r="D250" s="48" t="s">
        <v>99</v>
      </c>
      <c r="E250" s="12"/>
      <c r="F250" s="49">
        <v>7344</v>
      </c>
      <c r="G250" s="100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</row>
    <row r="251" spans="1:22" s="25" customFormat="1" ht="18.75" outlineLevel="6">
      <c r="A251" s="60" t="s">
        <v>237</v>
      </c>
      <c r="B251" s="9" t="s">
        <v>238</v>
      </c>
      <c r="C251" s="9" t="s">
        <v>249</v>
      </c>
      <c r="D251" s="9" t="s">
        <v>5</v>
      </c>
      <c r="E251" s="48"/>
      <c r="F251" s="70">
        <f>F252</f>
        <v>10878.666</v>
      </c>
      <c r="G251" s="95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s="25" customFormat="1" ht="18.75" outlineLevel="6">
      <c r="A252" s="14" t="s">
        <v>154</v>
      </c>
      <c r="B252" s="9" t="s">
        <v>238</v>
      </c>
      <c r="C252" s="9" t="s">
        <v>249</v>
      </c>
      <c r="D252" s="9" t="s">
        <v>5</v>
      </c>
      <c r="E252" s="48"/>
      <c r="F252" s="70">
        <f>F253</f>
        <v>10878.666</v>
      </c>
      <c r="G252" s="95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1:22" s="25" customFormat="1" ht="31.5" outlineLevel="6">
      <c r="A253" s="50" t="s">
        <v>222</v>
      </c>
      <c r="B253" s="19" t="s">
        <v>238</v>
      </c>
      <c r="C253" s="19" t="s">
        <v>285</v>
      </c>
      <c r="D253" s="19" t="s">
        <v>5</v>
      </c>
      <c r="E253" s="19"/>
      <c r="F253" s="71">
        <f>F260+F254+F263+F266+F269+F272</f>
        <v>10878.666</v>
      </c>
      <c r="G253" s="95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1:22" s="25" customFormat="1" ht="47.25" outlineLevel="6">
      <c r="A254" s="5" t="s">
        <v>207</v>
      </c>
      <c r="B254" s="6" t="s">
        <v>238</v>
      </c>
      <c r="C254" s="6" t="s">
        <v>286</v>
      </c>
      <c r="D254" s="6" t="s">
        <v>5</v>
      </c>
      <c r="E254" s="6"/>
      <c r="F254" s="72">
        <f>F255+F258</f>
        <v>173.842</v>
      </c>
      <c r="G254" s="95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1:22" s="25" customFormat="1" ht="18.75" outlineLevel="6">
      <c r="A255" s="47" t="s">
        <v>96</v>
      </c>
      <c r="B255" s="48" t="s">
        <v>238</v>
      </c>
      <c r="C255" s="48" t="s">
        <v>286</v>
      </c>
      <c r="D255" s="48" t="s">
        <v>97</v>
      </c>
      <c r="E255" s="48"/>
      <c r="F255" s="73">
        <f>F257+F256</f>
        <v>173.842</v>
      </c>
      <c r="G255" s="95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1:22" s="25" customFormat="1" ht="31.5" outlineLevel="6">
      <c r="A256" s="47" t="s">
        <v>356</v>
      </c>
      <c r="B256" s="48" t="s">
        <v>238</v>
      </c>
      <c r="C256" s="48" t="s">
        <v>286</v>
      </c>
      <c r="D256" s="48" t="s">
        <v>357</v>
      </c>
      <c r="E256" s="48"/>
      <c r="F256" s="73">
        <v>0</v>
      </c>
      <c r="G256" s="95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 s="25" customFormat="1" ht="31.5" outlineLevel="6">
      <c r="A257" s="47" t="s">
        <v>98</v>
      </c>
      <c r="B257" s="48" t="s">
        <v>238</v>
      </c>
      <c r="C257" s="48" t="s">
        <v>286</v>
      </c>
      <c r="D257" s="48" t="s">
        <v>99</v>
      </c>
      <c r="E257" s="48"/>
      <c r="F257" s="73">
        <v>173.842</v>
      </c>
      <c r="G257" s="95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 s="25" customFormat="1" ht="18.75" outlineLevel="6">
      <c r="A258" s="47" t="s">
        <v>374</v>
      </c>
      <c r="B258" s="48" t="s">
        <v>238</v>
      </c>
      <c r="C258" s="48" t="s">
        <v>286</v>
      </c>
      <c r="D258" s="48" t="s">
        <v>373</v>
      </c>
      <c r="E258" s="48"/>
      <c r="F258" s="73">
        <f>F259</f>
        <v>0</v>
      </c>
      <c r="G258" s="95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s="25" customFormat="1" ht="34.5" customHeight="1" outlineLevel="6">
      <c r="A259" s="47" t="s">
        <v>375</v>
      </c>
      <c r="B259" s="48" t="s">
        <v>238</v>
      </c>
      <c r="C259" s="48" t="s">
        <v>286</v>
      </c>
      <c r="D259" s="48" t="s">
        <v>372</v>
      </c>
      <c r="E259" s="48"/>
      <c r="F259" s="73">
        <v>0</v>
      </c>
      <c r="G259" s="95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s="25" customFormat="1" ht="32.25" customHeight="1" outlineLevel="6">
      <c r="A260" s="5" t="s">
        <v>239</v>
      </c>
      <c r="B260" s="6" t="s">
        <v>238</v>
      </c>
      <c r="C260" s="6" t="s">
        <v>287</v>
      </c>
      <c r="D260" s="6" t="s">
        <v>5</v>
      </c>
      <c r="E260" s="6"/>
      <c r="F260" s="72">
        <f>F261</f>
        <v>600.706</v>
      </c>
      <c r="G260" s="95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s="25" customFormat="1" ht="18.75" outlineLevel="6">
      <c r="A261" s="47" t="s">
        <v>96</v>
      </c>
      <c r="B261" s="48" t="s">
        <v>238</v>
      </c>
      <c r="C261" s="48" t="s">
        <v>287</v>
      </c>
      <c r="D261" s="48" t="s">
        <v>97</v>
      </c>
      <c r="E261" s="48"/>
      <c r="F261" s="73">
        <f>F262</f>
        <v>600.706</v>
      </c>
      <c r="G261" s="95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s="25" customFormat="1" ht="31.5" outlineLevel="6">
      <c r="A262" s="47" t="s">
        <v>98</v>
      </c>
      <c r="B262" s="48" t="s">
        <v>238</v>
      </c>
      <c r="C262" s="48" t="s">
        <v>287</v>
      </c>
      <c r="D262" s="48" t="s">
        <v>99</v>
      </c>
      <c r="E262" s="48"/>
      <c r="F262" s="73">
        <v>600.706</v>
      </c>
      <c r="G262" s="95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s="25" customFormat="1" ht="32.25" customHeight="1" outlineLevel="6">
      <c r="A263" s="5" t="s">
        <v>401</v>
      </c>
      <c r="B263" s="6" t="s">
        <v>238</v>
      </c>
      <c r="C263" s="6" t="s">
        <v>400</v>
      </c>
      <c r="D263" s="6" t="s">
        <v>5</v>
      </c>
      <c r="E263" s="6"/>
      <c r="F263" s="72">
        <f>F264</f>
        <v>827.985</v>
      </c>
      <c r="G263" s="95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s="25" customFormat="1" ht="18.75" outlineLevel="6">
      <c r="A264" s="47" t="s">
        <v>96</v>
      </c>
      <c r="B264" s="48" t="s">
        <v>238</v>
      </c>
      <c r="C264" s="48" t="s">
        <v>400</v>
      </c>
      <c r="D264" s="48" t="s">
        <v>97</v>
      </c>
      <c r="E264" s="48"/>
      <c r="F264" s="73">
        <f>F265</f>
        <v>827.985</v>
      </c>
      <c r="G264" s="95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s="25" customFormat="1" ht="31.5" outlineLevel="6">
      <c r="A265" s="47" t="s">
        <v>356</v>
      </c>
      <c r="B265" s="48" t="s">
        <v>238</v>
      </c>
      <c r="C265" s="48" t="s">
        <v>400</v>
      </c>
      <c r="D265" s="48" t="s">
        <v>357</v>
      </c>
      <c r="E265" s="48"/>
      <c r="F265" s="73">
        <v>827.985</v>
      </c>
      <c r="G265" s="95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s="25" customFormat="1" ht="51.75" customHeight="1" outlineLevel="6">
      <c r="A266" s="5" t="s">
        <v>403</v>
      </c>
      <c r="B266" s="6" t="s">
        <v>238</v>
      </c>
      <c r="C266" s="6" t="s">
        <v>402</v>
      </c>
      <c r="D266" s="6" t="s">
        <v>5</v>
      </c>
      <c r="E266" s="6"/>
      <c r="F266" s="72">
        <f>F267</f>
        <v>3311</v>
      </c>
      <c r="G266" s="95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 s="25" customFormat="1" ht="18.75" outlineLevel="6">
      <c r="A267" s="47" t="s">
        <v>96</v>
      </c>
      <c r="B267" s="48" t="s">
        <v>238</v>
      </c>
      <c r="C267" s="48" t="s">
        <v>402</v>
      </c>
      <c r="D267" s="48" t="s">
        <v>97</v>
      </c>
      <c r="E267" s="48"/>
      <c r="F267" s="73">
        <f>F268</f>
        <v>3311</v>
      </c>
      <c r="G267" s="95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 s="25" customFormat="1" ht="31.5" outlineLevel="6">
      <c r="A268" s="47" t="s">
        <v>356</v>
      </c>
      <c r="B268" s="48" t="s">
        <v>238</v>
      </c>
      <c r="C268" s="48" t="s">
        <v>402</v>
      </c>
      <c r="D268" s="48" t="s">
        <v>357</v>
      </c>
      <c r="E268" s="48"/>
      <c r="F268" s="73">
        <v>3311</v>
      </c>
      <c r="G268" s="95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1:22" s="25" customFormat="1" ht="51" customHeight="1" outlineLevel="6">
      <c r="A269" s="5" t="s">
        <v>419</v>
      </c>
      <c r="B269" s="6" t="s">
        <v>238</v>
      </c>
      <c r="C269" s="6" t="s">
        <v>418</v>
      </c>
      <c r="D269" s="6" t="s">
        <v>5</v>
      </c>
      <c r="E269" s="6"/>
      <c r="F269" s="72">
        <f>F270</f>
        <v>1193.173</v>
      </c>
      <c r="G269" s="95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</row>
    <row r="270" spans="1:22" s="25" customFormat="1" ht="18.75" outlineLevel="6">
      <c r="A270" s="47" t="s">
        <v>96</v>
      </c>
      <c r="B270" s="48" t="s">
        <v>238</v>
      </c>
      <c r="C270" s="48" t="s">
        <v>418</v>
      </c>
      <c r="D270" s="48" t="s">
        <v>97</v>
      </c>
      <c r="E270" s="48"/>
      <c r="F270" s="73">
        <f>F271</f>
        <v>1193.173</v>
      </c>
      <c r="G270" s="95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1:22" s="25" customFormat="1" ht="31.5" outlineLevel="6">
      <c r="A271" s="47" t="s">
        <v>356</v>
      </c>
      <c r="B271" s="48" t="s">
        <v>238</v>
      </c>
      <c r="C271" s="48" t="s">
        <v>418</v>
      </c>
      <c r="D271" s="48" t="s">
        <v>357</v>
      </c>
      <c r="E271" s="48"/>
      <c r="F271" s="73">
        <v>1193.173</v>
      </c>
      <c r="G271" s="95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</row>
    <row r="272" spans="1:22" s="25" customFormat="1" ht="51" customHeight="1" outlineLevel="6">
      <c r="A272" s="5" t="s">
        <v>417</v>
      </c>
      <c r="B272" s="6" t="s">
        <v>238</v>
      </c>
      <c r="C272" s="6" t="s">
        <v>416</v>
      </c>
      <c r="D272" s="6" t="s">
        <v>5</v>
      </c>
      <c r="E272" s="6"/>
      <c r="F272" s="72">
        <f>F273</f>
        <v>4771.96</v>
      </c>
      <c r="G272" s="95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</row>
    <row r="273" spans="1:22" s="25" customFormat="1" ht="18.75" outlineLevel="6">
      <c r="A273" s="47" t="s">
        <v>96</v>
      </c>
      <c r="B273" s="48" t="s">
        <v>238</v>
      </c>
      <c r="C273" s="48" t="s">
        <v>416</v>
      </c>
      <c r="D273" s="48" t="s">
        <v>97</v>
      </c>
      <c r="E273" s="48"/>
      <c r="F273" s="73">
        <f>F274</f>
        <v>4771.96</v>
      </c>
      <c r="G273" s="95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</row>
    <row r="274" spans="1:22" s="25" customFormat="1" ht="31.5" outlineLevel="6">
      <c r="A274" s="47" t="s">
        <v>356</v>
      </c>
      <c r="B274" s="48" t="s">
        <v>238</v>
      </c>
      <c r="C274" s="48" t="s">
        <v>416</v>
      </c>
      <c r="D274" s="48" t="s">
        <v>357</v>
      </c>
      <c r="E274" s="48"/>
      <c r="F274" s="73">
        <v>4771.96</v>
      </c>
      <c r="G274" s="95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</row>
    <row r="275" spans="1:22" s="25" customFormat="1" ht="17.25" customHeight="1" outlineLevel="3">
      <c r="A275" s="8" t="s">
        <v>36</v>
      </c>
      <c r="B275" s="9" t="s">
        <v>12</v>
      </c>
      <c r="C275" s="9" t="s">
        <v>249</v>
      </c>
      <c r="D275" s="9" t="s">
        <v>5</v>
      </c>
      <c r="E275" s="9"/>
      <c r="F275" s="70">
        <f>+F276</f>
        <v>15.722</v>
      </c>
      <c r="G275" s="99" t="e">
        <f>#REF!+#REF!</f>
        <v>#REF!</v>
      </c>
      <c r="H275" s="10" t="e">
        <f>#REF!+#REF!</f>
        <v>#REF!</v>
      </c>
      <c r="I275" s="10" t="e">
        <f>#REF!+#REF!</f>
        <v>#REF!</v>
      </c>
      <c r="J275" s="10" t="e">
        <f>#REF!+#REF!</f>
        <v>#REF!</v>
      </c>
      <c r="K275" s="10" t="e">
        <f>#REF!+#REF!</f>
        <v>#REF!</v>
      </c>
      <c r="L275" s="10" t="e">
        <f>#REF!+#REF!</f>
        <v>#REF!</v>
      </c>
      <c r="M275" s="10" t="e">
        <f>#REF!+#REF!</f>
        <v>#REF!</v>
      </c>
      <c r="N275" s="10" t="e">
        <f>#REF!+#REF!</f>
        <v>#REF!</v>
      </c>
      <c r="O275" s="10" t="e">
        <f>#REF!+#REF!</f>
        <v>#REF!</v>
      </c>
      <c r="P275" s="10" t="e">
        <f>#REF!+#REF!</f>
        <v>#REF!</v>
      </c>
      <c r="Q275" s="10" t="e">
        <f>#REF!+#REF!</f>
        <v>#REF!</v>
      </c>
      <c r="R275" s="10" t="e">
        <f>#REF!+#REF!</f>
        <v>#REF!</v>
      </c>
      <c r="S275" s="10" t="e">
        <f>#REF!+#REF!</f>
        <v>#REF!</v>
      </c>
      <c r="T275" s="10" t="e">
        <f>#REF!+#REF!</f>
        <v>#REF!</v>
      </c>
      <c r="U275" s="10" t="e">
        <f>#REF!+#REF!</f>
        <v>#REF!</v>
      </c>
      <c r="V275" s="10" t="e">
        <f>#REF!+#REF!</f>
        <v>#REF!</v>
      </c>
    </row>
    <row r="276" spans="1:22" s="25" customFormat="1" ht="17.25" customHeight="1" outlineLevel="3">
      <c r="A276" s="22" t="s">
        <v>134</v>
      </c>
      <c r="B276" s="9" t="s">
        <v>12</v>
      </c>
      <c r="C276" s="9" t="s">
        <v>250</v>
      </c>
      <c r="D276" s="9" t="s">
        <v>5</v>
      </c>
      <c r="E276" s="9"/>
      <c r="F276" s="70">
        <f>F277</f>
        <v>15.722</v>
      </c>
      <c r="G276" s="99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</row>
    <row r="277" spans="1:22" s="25" customFormat="1" ht="17.25" customHeight="1" outlineLevel="3">
      <c r="A277" s="22" t="s">
        <v>136</v>
      </c>
      <c r="B277" s="9" t="s">
        <v>12</v>
      </c>
      <c r="C277" s="9" t="s">
        <v>251</v>
      </c>
      <c r="D277" s="9" t="s">
        <v>5</v>
      </c>
      <c r="E277" s="9"/>
      <c r="F277" s="70">
        <f>F278+F284</f>
        <v>15.722</v>
      </c>
      <c r="G277" s="99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</row>
    <row r="278" spans="1:22" s="25" customFormat="1" ht="50.25" customHeight="1" outlineLevel="3">
      <c r="A278" s="58" t="s">
        <v>190</v>
      </c>
      <c r="B278" s="19" t="s">
        <v>12</v>
      </c>
      <c r="C278" s="19" t="s">
        <v>288</v>
      </c>
      <c r="D278" s="19" t="s">
        <v>5</v>
      </c>
      <c r="E278" s="19"/>
      <c r="F278" s="71">
        <f>F279+F282</f>
        <v>0.722</v>
      </c>
      <c r="G278" s="99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</row>
    <row r="279" spans="1:22" s="25" customFormat="1" ht="18" customHeight="1" outlineLevel="3">
      <c r="A279" s="5" t="s">
        <v>95</v>
      </c>
      <c r="B279" s="6" t="s">
        <v>12</v>
      </c>
      <c r="C279" s="6" t="s">
        <v>288</v>
      </c>
      <c r="D279" s="6" t="s">
        <v>94</v>
      </c>
      <c r="E279" s="6"/>
      <c r="F279" s="72">
        <f>F280+F281</f>
        <v>0.61</v>
      </c>
      <c r="G279" s="99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</row>
    <row r="280" spans="1:22" s="25" customFormat="1" ht="17.25" customHeight="1" outlineLevel="3">
      <c r="A280" s="47" t="s">
        <v>242</v>
      </c>
      <c r="B280" s="48" t="s">
        <v>12</v>
      </c>
      <c r="C280" s="48" t="s">
        <v>288</v>
      </c>
      <c r="D280" s="48" t="s">
        <v>92</v>
      </c>
      <c r="E280" s="48"/>
      <c r="F280" s="73">
        <v>0.47</v>
      </c>
      <c r="G280" s="99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</row>
    <row r="281" spans="1:22" s="25" customFormat="1" ht="50.25" customHeight="1" outlineLevel="3">
      <c r="A281" s="47" t="s">
        <v>243</v>
      </c>
      <c r="B281" s="48" t="s">
        <v>12</v>
      </c>
      <c r="C281" s="48" t="s">
        <v>288</v>
      </c>
      <c r="D281" s="48" t="s">
        <v>244</v>
      </c>
      <c r="E281" s="48"/>
      <c r="F281" s="73">
        <v>0.14</v>
      </c>
      <c r="G281" s="99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spans="1:22" s="25" customFormat="1" ht="17.25" customHeight="1" outlineLevel="3">
      <c r="A282" s="5" t="s">
        <v>96</v>
      </c>
      <c r="B282" s="6" t="s">
        <v>12</v>
      </c>
      <c r="C282" s="6" t="s">
        <v>288</v>
      </c>
      <c r="D282" s="6" t="s">
        <v>97</v>
      </c>
      <c r="E282" s="6"/>
      <c r="F282" s="72">
        <f>F283</f>
        <v>0.112</v>
      </c>
      <c r="G282" s="99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1:22" s="25" customFormat="1" ht="17.25" customHeight="1" outlineLevel="3">
      <c r="A283" s="47" t="s">
        <v>98</v>
      </c>
      <c r="B283" s="48" t="s">
        <v>12</v>
      </c>
      <c r="C283" s="48" t="s">
        <v>288</v>
      </c>
      <c r="D283" s="48" t="s">
        <v>99</v>
      </c>
      <c r="E283" s="48"/>
      <c r="F283" s="73">
        <v>0.112</v>
      </c>
      <c r="G283" s="99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</row>
    <row r="284" spans="1:22" s="25" customFormat="1" ht="17.25" customHeight="1" outlineLevel="3">
      <c r="A284" s="50" t="s">
        <v>208</v>
      </c>
      <c r="B284" s="19" t="s">
        <v>12</v>
      </c>
      <c r="C284" s="19" t="s">
        <v>289</v>
      </c>
      <c r="D284" s="19" t="s">
        <v>5</v>
      </c>
      <c r="E284" s="19"/>
      <c r="F284" s="20">
        <f>F285</f>
        <v>15</v>
      </c>
      <c r="G284" s="99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 spans="1:22" s="25" customFormat="1" ht="17.25" customHeight="1" outlineLevel="3">
      <c r="A285" s="5" t="s">
        <v>96</v>
      </c>
      <c r="B285" s="6" t="s">
        <v>12</v>
      </c>
      <c r="C285" s="6" t="s">
        <v>289</v>
      </c>
      <c r="D285" s="6" t="s">
        <v>97</v>
      </c>
      <c r="E285" s="6"/>
      <c r="F285" s="7">
        <f>F286</f>
        <v>15</v>
      </c>
      <c r="G285" s="99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 spans="1:22" s="25" customFormat="1" ht="17.25" customHeight="1" outlineLevel="3">
      <c r="A286" s="47" t="s">
        <v>98</v>
      </c>
      <c r="B286" s="48" t="s">
        <v>12</v>
      </c>
      <c r="C286" s="48" t="s">
        <v>289</v>
      </c>
      <c r="D286" s="48" t="s">
        <v>99</v>
      </c>
      <c r="E286" s="48"/>
      <c r="F286" s="49">
        <v>15</v>
      </c>
      <c r="G286" s="99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</row>
    <row r="287" spans="1:22" s="25" customFormat="1" ht="18.75" outlineLevel="6">
      <c r="A287" s="16" t="s">
        <v>54</v>
      </c>
      <c r="B287" s="17" t="s">
        <v>53</v>
      </c>
      <c r="C287" s="17" t="s">
        <v>249</v>
      </c>
      <c r="D287" s="17" t="s">
        <v>5</v>
      </c>
      <c r="E287" s="17"/>
      <c r="F287" s="69">
        <f>F288+F318+F349+F365+F370+F384</f>
        <v>476833.06399999995</v>
      </c>
      <c r="G287" s="95" t="e">
        <f aca="true" t="shared" si="27" ref="G287:V287">G293+G318+G370+G384</f>
        <v>#REF!</v>
      </c>
      <c r="H287" s="18" t="e">
        <f t="shared" si="27"/>
        <v>#REF!</v>
      </c>
      <c r="I287" s="18" t="e">
        <f t="shared" si="27"/>
        <v>#REF!</v>
      </c>
      <c r="J287" s="18" t="e">
        <f t="shared" si="27"/>
        <v>#REF!</v>
      </c>
      <c r="K287" s="18" t="e">
        <f t="shared" si="27"/>
        <v>#REF!</v>
      </c>
      <c r="L287" s="18" t="e">
        <f t="shared" si="27"/>
        <v>#REF!</v>
      </c>
      <c r="M287" s="18" t="e">
        <f t="shared" si="27"/>
        <v>#REF!</v>
      </c>
      <c r="N287" s="18" t="e">
        <f t="shared" si="27"/>
        <v>#REF!</v>
      </c>
      <c r="O287" s="18" t="e">
        <f t="shared" si="27"/>
        <v>#REF!</v>
      </c>
      <c r="P287" s="18" t="e">
        <f t="shared" si="27"/>
        <v>#REF!</v>
      </c>
      <c r="Q287" s="18" t="e">
        <f t="shared" si="27"/>
        <v>#REF!</v>
      </c>
      <c r="R287" s="18" t="e">
        <f t="shared" si="27"/>
        <v>#REF!</v>
      </c>
      <c r="S287" s="18" t="e">
        <f t="shared" si="27"/>
        <v>#REF!</v>
      </c>
      <c r="T287" s="18" t="e">
        <f t="shared" si="27"/>
        <v>#REF!</v>
      </c>
      <c r="U287" s="18" t="e">
        <f t="shared" si="27"/>
        <v>#REF!</v>
      </c>
      <c r="V287" s="18" t="e">
        <f t="shared" si="27"/>
        <v>#REF!</v>
      </c>
    </row>
    <row r="288" spans="1:22" s="25" customFormat="1" ht="18.75" outlineLevel="6">
      <c r="A288" s="16" t="s">
        <v>44</v>
      </c>
      <c r="B288" s="17" t="s">
        <v>20</v>
      </c>
      <c r="C288" s="17" t="s">
        <v>249</v>
      </c>
      <c r="D288" s="17" t="s">
        <v>5</v>
      </c>
      <c r="E288" s="17"/>
      <c r="F288" s="69">
        <f>F293+F289</f>
        <v>108492.07728</v>
      </c>
      <c r="G288" s="95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</row>
    <row r="289" spans="1:22" s="25" customFormat="1" ht="31.5" outlineLevel="6">
      <c r="A289" s="22" t="s">
        <v>134</v>
      </c>
      <c r="B289" s="9" t="s">
        <v>20</v>
      </c>
      <c r="C289" s="9" t="s">
        <v>250</v>
      </c>
      <c r="D289" s="9" t="s">
        <v>5</v>
      </c>
      <c r="E289" s="9"/>
      <c r="F289" s="70">
        <f>F290</f>
        <v>144.80628</v>
      </c>
      <c r="G289" s="95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</row>
    <row r="290" spans="1:22" s="25" customFormat="1" ht="31.5" outlineLevel="6">
      <c r="A290" s="22" t="s">
        <v>136</v>
      </c>
      <c r="B290" s="9" t="s">
        <v>20</v>
      </c>
      <c r="C290" s="9" t="s">
        <v>251</v>
      </c>
      <c r="D290" s="9" t="s">
        <v>5</v>
      </c>
      <c r="E290" s="9"/>
      <c r="F290" s="70">
        <f>F291</f>
        <v>144.80628</v>
      </c>
      <c r="G290" s="95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</row>
    <row r="291" spans="1:22" s="25" customFormat="1" ht="31.5" outlineLevel="6">
      <c r="A291" s="50" t="s">
        <v>378</v>
      </c>
      <c r="B291" s="19" t="s">
        <v>20</v>
      </c>
      <c r="C291" s="19" t="s">
        <v>255</v>
      </c>
      <c r="D291" s="19" t="s">
        <v>5</v>
      </c>
      <c r="E291" s="19"/>
      <c r="F291" s="71">
        <f>F292</f>
        <v>144.80628</v>
      </c>
      <c r="G291" s="95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</row>
    <row r="292" spans="1:22" s="25" customFormat="1" ht="18.75" outlineLevel="6">
      <c r="A292" s="5" t="s">
        <v>138</v>
      </c>
      <c r="B292" s="6" t="s">
        <v>20</v>
      </c>
      <c r="C292" s="6" t="s">
        <v>255</v>
      </c>
      <c r="D292" s="6" t="s">
        <v>85</v>
      </c>
      <c r="E292" s="6"/>
      <c r="F292" s="72">
        <v>144.80628</v>
      </c>
      <c r="G292" s="95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</row>
    <row r="293" spans="1:22" s="25" customFormat="1" ht="15.75" outlineLevel="6">
      <c r="A293" s="60" t="s">
        <v>223</v>
      </c>
      <c r="B293" s="9" t="s">
        <v>20</v>
      </c>
      <c r="C293" s="9" t="s">
        <v>290</v>
      </c>
      <c r="D293" s="9" t="s">
        <v>5</v>
      </c>
      <c r="E293" s="9"/>
      <c r="F293" s="70">
        <f>F294+F310+F314</f>
        <v>108347.271</v>
      </c>
      <c r="G293" s="99">
        <f aca="true" t="shared" si="28" ref="G293:V293">G294</f>
        <v>0</v>
      </c>
      <c r="H293" s="10">
        <f t="shared" si="28"/>
        <v>0</v>
      </c>
      <c r="I293" s="10">
        <f t="shared" si="28"/>
        <v>0</v>
      </c>
      <c r="J293" s="10">
        <f t="shared" si="28"/>
        <v>0</v>
      </c>
      <c r="K293" s="10">
        <f t="shared" si="28"/>
        <v>0</v>
      </c>
      <c r="L293" s="10">
        <f t="shared" si="28"/>
        <v>0</v>
      </c>
      <c r="M293" s="10">
        <f t="shared" si="28"/>
        <v>0</v>
      </c>
      <c r="N293" s="10">
        <f t="shared" si="28"/>
        <v>0</v>
      </c>
      <c r="O293" s="10">
        <f t="shared" si="28"/>
        <v>0</v>
      </c>
      <c r="P293" s="10">
        <f t="shared" si="28"/>
        <v>0</v>
      </c>
      <c r="Q293" s="10">
        <f t="shared" si="28"/>
        <v>0</v>
      </c>
      <c r="R293" s="10">
        <f t="shared" si="28"/>
        <v>0</v>
      </c>
      <c r="S293" s="10">
        <f t="shared" si="28"/>
        <v>0</v>
      </c>
      <c r="T293" s="10">
        <f t="shared" si="28"/>
        <v>0</v>
      </c>
      <c r="U293" s="10">
        <f t="shared" si="28"/>
        <v>0</v>
      </c>
      <c r="V293" s="10">
        <f t="shared" si="28"/>
        <v>0</v>
      </c>
    </row>
    <row r="294" spans="1:22" s="25" customFormat="1" ht="19.5" customHeight="1" outlineLevel="6">
      <c r="A294" s="60" t="s">
        <v>155</v>
      </c>
      <c r="B294" s="12" t="s">
        <v>20</v>
      </c>
      <c r="C294" s="12" t="s">
        <v>291</v>
      </c>
      <c r="D294" s="12" t="s">
        <v>5</v>
      </c>
      <c r="E294" s="12"/>
      <c r="F294" s="74">
        <f>F295+F298+F301+F307+F304</f>
        <v>108347.271</v>
      </c>
      <c r="G294" s="97">
        <f aca="true" t="shared" si="29" ref="G294:V294">G295</f>
        <v>0</v>
      </c>
      <c r="H294" s="13">
        <f t="shared" si="29"/>
        <v>0</v>
      </c>
      <c r="I294" s="13">
        <f t="shared" si="29"/>
        <v>0</v>
      </c>
      <c r="J294" s="13">
        <f t="shared" si="29"/>
        <v>0</v>
      </c>
      <c r="K294" s="13">
        <f t="shared" si="29"/>
        <v>0</v>
      </c>
      <c r="L294" s="13">
        <f t="shared" si="29"/>
        <v>0</v>
      </c>
      <c r="M294" s="13">
        <f t="shared" si="29"/>
        <v>0</v>
      </c>
      <c r="N294" s="13">
        <f t="shared" si="29"/>
        <v>0</v>
      </c>
      <c r="O294" s="13">
        <f t="shared" si="29"/>
        <v>0</v>
      </c>
      <c r="P294" s="13">
        <f t="shared" si="29"/>
        <v>0</v>
      </c>
      <c r="Q294" s="13">
        <f t="shared" si="29"/>
        <v>0</v>
      </c>
      <c r="R294" s="13">
        <f t="shared" si="29"/>
        <v>0</v>
      </c>
      <c r="S294" s="13">
        <f t="shared" si="29"/>
        <v>0</v>
      </c>
      <c r="T294" s="13">
        <f t="shared" si="29"/>
        <v>0</v>
      </c>
      <c r="U294" s="13">
        <f t="shared" si="29"/>
        <v>0</v>
      </c>
      <c r="V294" s="13">
        <f t="shared" si="29"/>
        <v>0</v>
      </c>
    </row>
    <row r="295" spans="1:22" s="25" customFormat="1" ht="31.5" outlineLevel="6">
      <c r="A295" s="50" t="s">
        <v>156</v>
      </c>
      <c r="B295" s="19" t="s">
        <v>20</v>
      </c>
      <c r="C295" s="19" t="s">
        <v>292</v>
      </c>
      <c r="D295" s="19" t="s">
        <v>5</v>
      </c>
      <c r="E295" s="19"/>
      <c r="F295" s="71">
        <f>F296</f>
        <v>37200</v>
      </c>
      <c r="G295" s="98">
        <f aca="true" t="shared" si="30" ref="G295:V295">G297</f>
        <v>0</v>
      </c>
      <c r="H295" s="7">
        <f t="shared" si="30"/>
        <v>0</v>
      </c>
      <c r="I295" s="7">
        <f t="shared" si="30"/>
        <v>0</v>
      </c>
      <c r="J295" s="7">
        <f t="shared" si="30"/>
        <v>0</v>
      </c>
      <c r="K295" s="7">
        <f t="shared" si="30"/>
        <v>0</v>
      </c>
      <c r="L295" s="7">
        <f t="shared" si="30"/>
        <v>0</v>
      </c>
      <c r="M295" s="7">
        <f t="shared" si="30"/>
        <v>0</v>
      </c>
      <c r="N295" s="7">
        <f t="shared" si="30"/>
        <v>0</v>
      </c>
      <c r="O295" s="7">
        <f t="shared" si="30"/>
        <v>0</v>
      </c>
      <c r="P295" s="7">
        <f t="shared" si="30"/>
        <v>0</v>
      </c>
      <c r="Q295" s="7">
        <f t="shared" si="30"/>
        <v>0</v>
      </c>
      <c r="R295" s="7">
        <f t="shared" si="30"/>
        <v>0</v>
      </c>
      <c r="S295" s="7">
        <f t="shared" si="30"/>
        <v>0</v>
      </c>
      <c r="T295" s="7">
        <f t="shared" si="30"/>
        <v>0</v>
      </c>
      <c r="U295" s="7">
        <f t="shared" si="30"/>
        <v>0</v>
      </c>
      <c r="V295" s="7">
        <f t="shared" si="30"/>
        <v>0</v>
      </c>
    </row>
    <row r="296" spans="1:22" s="25" customFormat="1" ht="15.75" outlineLevel="6">
      <c r="A296" s="5" t="s">
        <v>119</v>
      </c>
      <c r="B296" s="6" t="s">
        <v>20</v>
      </c>
      <c r="C296" s="6" t="s">
        <v>292</v>
      </c>
      <c r="D296" s="6" t="s">
        <v>120</v>
      </c>
      <c r="E296" s="6"/>
      <c r="F296" s="72">
        <f>F297</f>
        <v>37200</v>
      </c>
      <c r="G296" s="98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25" customFormat="1" ht="47.25" outlineLevel="6">
      <c r="A297" s="52" t="s">
        <v>199</v>
      </c>
      <c r="B297" s="48" t="s">
        <v>20</v>
      </c>
      <c r="C297" s="48" t="s">
        <v>292</v>
      </c>
      <c r="D297" s="48" t="s">
        <v>85</v>
      </c>
      <c r="E297" s="48"/>
      <c r="F297" s="73">
        <v>37200</v>
      </c>
      <c r="G297" s="98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25" customFormat="1" ht="63" outlineLevel="6">
      <c r="A298" s="58" t="s">
        <v>158</v>
      </c>
      <c r="B298" s="19" t="s">
        <v>20</v>
      </c>
      <c r="C298" s="19" t="s">
        <v>293</v>
      </c>
      <c r="D298" s="19" t="s">
        <v>5</v>
      </c>
      <c r="E298" s="19"/>
      <c r="F298" s="71">
        <f>F299</f>
        <v>69280</v>
      </c>
      <c r="G298" s="98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5" customFormat="1" ht="15.75" outlineLevel="6">
      <c r="A299" s="5" t="s">
        <v>119</v>
      </c>
      <c r="B299" s="6" t="s">
        <v>20</v>
      </c>
      <c r="C299" s="6" t="s">
        <v>293</v>
      </c>
      <c r="D299" s="6" t="s">
        <v>120</v>
      </c>
      <c r="E299" s="6"/>
      <c r="F299" s="72">
        <f>F300</f>
        <v>69280</v>
      </c>
      <c r="G299" s="98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5" customFormat="1" ht="47.25" outlineLevel="6">
      <c r="A300" s="52" t="s">
        <v>199</v>
      </c>
      <c r="B300" s="48" t="s">
        <v>20</v>
      </c>
      <c r="C300" s="48" t="s">
        <v>293</v>
      </c>
      <c r="D300" s="48" t="s">
        <v>85</v>
      </c>
      <c r="E300" s="48"/>
      <c r="F300" s="73">
        <v>69280</v>
      </c>
      <c r="G300" s="98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5" customFormat="1" ht="31.5" outlineLevel="6">
      <c r="A301" s="58" t="s">
        <v>160</v>
      </c>
      <c r="B301" s="19" t="s">
        <v>20</v>
      </c>
      <c r="C301" s="19" t="s">
        <v>294</v>
      </c>
      <c r="D301" s="19" t="s">
        <v>5</v>
      </c>
      <c r="E301" s="19"/>
      <c r="F301" s="71">
        <f>F302</f>
        <v>537.871</v>
      </c>
      <c r="G301" s="98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5" customFormat="1" ht="15.75" outlineLevel="6">
      <c r="A302" s="5" t="s">
        <v>119</v>
      </c>
      <c r="B302" s="6" t="s">
        <v>20</v>
      </c>
      <c r="C302" s="6" t="s">
        <v>294</v>
      </c>
      <c r="D302" s="6" t="s">
        <v>120</v>
      </c>
      <c r="E302" s="6"/>
      <c r="F302" s="72">
        <f>F303</f>
        <v>537.871</v>
      </c>
      <c r="G302" s="98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5" customFormat="1" ht="15.75" outlineLevel="6">
      <c r="A303" s="52" t="s">
        <v>86</v>
      </c>
      <c r="B303" s="48" t="s">
        <v>20</v>
      </c>
      <c r="C303" s="48" t="s">
        <v>294</v>
      </c>
      <c r="D303" s="48" t="s">
        <v>87</v>
      </c>
      <c r="E303" s="48"/>
      <c r="F303" s="73">
        <v>537.871</v>
      </c>
      <c r="G303" s="98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5" customFormat="1" ht="47.25" outlineLevel="6">
      <c r="A304" s="105" t="s">
        <v>427</v>
      </c>
      <c r="B304" s="19" t="s">
        <v>20</v>
      </c>
      <c r="C304" s="19" t="s">
        <v>428</v>
      </c>
      <c r="D304" s="19" t="s">
        <v>5</v>
      </c>
      <c r="E304" s="19"/>
      <c r="F304" s="71">
        <f>F305</f>
        <v>1043.4</v>
      </c>
      <c r="G304" s="98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5" customFormat="1" ht="15.75" outlineLevel="6">
      <c r="A305" s="5" t="s">
        <v>119</v>
      </c>
      <c r="B305" s="6" t="s">
        <v>20</v>
      </c>
      <c r="C305" s="6" t="s">
        <v>428</v>
      </c>
      <c r="D305" s="6" t="s">
        <v>120</v>
      </c>
      <c r="E305" s="6"/>
      <c r="F305" s="72">
        <f>F306</f>
        <v>1043.4</v>
      </c>
      <c r="G305" s="98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5" customFormat="1" ht="15.75" outlineLevel="6">
      <c r="A306" s="106" t="s">
        <v>86</v>
      </c>
      <c r="B306" s="48" t="s">
        <v>20</v>
      </c>
      <c r="C306" s="48" t="s">
        <v>428</v>
      </c>
      <c r="D306" s="48" t="s">
        <v>87</v>
      </c>
      <c r="E306" s="48"/>
      <c r="F306" s="73">
        <v>1043.4</v>
      </c>
      <c r="G306" s="98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5" customFormat="1" ht="51" customHeight="1" outlineLevel="6">
      <c r="A307" s="58" t="s">
        <v>405</v>
      </c>
      <c r="B307" s="19" t="s">
        <v>20</v>
      </c>
      <c r="C307" s="19" t="s">
        <v>404</v>
      </c>
      <c r="D307" s="19" t="s">
        <v>5</v>
      </c>
      <c r="E307" s="19"/>
      <c r="F307" s="71">
        <f>F308</f>
        <v>286</v>
      </c>
      <c r="G307" s="98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5" customFormat="1" ht="15.75" outlineLevel="6">
      <c r="A308" s="5" t="s">
        <v>119</v>
      </c>
      <c r="B308" s="6" t="s">
        <v>20</v>
      </c>
      <c r="C308" s="6" t="s">
        <v>404</v>
      </c>
      <c r="D308" s="6" t="s">
        <v>120</v>
      </c>
      <c r="E308" s="6"/>
      <c r="F308" s="72">
        <f>F309</f>
        <v>286</v>
      </c>
      <c r="G308" s="98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5" customFormat="1" ht="15.75" outlineLevel="6">
      <c r="A309" s="52" t="s">
        <v>86</v>
      </c>
      <c r="B309" s="48" t="s">
        <v>20</v>
      </c>
      <c r="C309" s="48" t="s">
        <v>404</v>
      </c>
      <c r="D309" s="48" t="s">
        <v>87</v>
      </c>
      <c r="E309" s="48"/>
      <c r="F309" s="73">
        <v>286</v>
      </c>
      <c r="G309" s="98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5" customFormat="1" ht="31.5" outlineLevel="6">
      <c r="A310" s="22" t="s">
        <v>224</v>
      </c>
      <c r="B310" s="9" t="s">
        <v>20</v>
      </c>
      <c r="C310" s="9" t="s">
        <v>295</v>
      </c>
      <c r="D310" s="9" t="s">
        <v>5</v>
      </c>
      <c r="E310" s="9"/>
      <c r="F310" s="70">
        <f>F311</f>
        <v>0</v>
      </c>
      <c r="G310" s="98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5" customFormat="1" ht="31.5" outlineLevel="6">
      <c r="A311" s="58" t="s">
        <v>157</v>
      </c>
      <c r="B311" s="19" t="s">
        <v>20</v>
      </c>
      <c r="C311" s="19" t="s">
        <v>296</v>
      </c>
      <c r="D311" s="19" t="s">
        <v>5</v>
      </c>
      <c r="E311" s="19"/>
      <c r="F311" s="71">
        <f>F312</f>
        <v>0</v>
      </c>
      <c r="G311" s="98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5" customFormat="1" ht="15.75" outlineLevel="6">
      <c r="A312" s="5" t="s">
        <v>119</v>
      </c>
      <c r="B312" s="6" t="s">
        <v>20</v>
      </c>
      <c r="C312" s="6" t="s">
        <v>296</v>
      </c>
      <c r="D312" s="6" t="s">
        <v>120</v>
      </c>
      <c r="E312" s="6"/>
      <c r="F312" s="72">
        <f>F313</f>
        <v>0</v>
      </c>
      <c r="G312" s="98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5" customFormat="1" ht="15.75" outlineLevel="6">
      <c r="A313" s="52" t="s">
        <v>86</v>
      </c>
      <c r="B313" s="48" t="s">
        <v>20</v>
      </c>
      <c r="C313" s="48" t="s">
        <v>296</v>
      </c>
      <c r="D313" s="48" t="s">
        <v>87</v>
      </c>
      <c r="E313" s="48"/>
      <c r="F313" s="73">
        <v>0</v>
      </c>
      <c r="G313" s="98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5" customFormat="1" ht="15.75" outlineLevel="6">
      <c r="A314" s="22" t="s">
        <v>365</v>
      </c>
      <c r="B314" s="9" t="s">
        <v>20</v>
      </c>
      <c r="C314" s="9" t="s">
        <v>367</v>
      </c>
      <c r="D314" s="9" t="s">
        <v>5</v>
      </c>
      <c r="E314" s="9"/>
      <c r="F314" s="70">
        <f>F315</f>
        <v>0</v>
      </c>
      <c r="G314" s="98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5" customFormat="1" ht="15.75" outlineLevel="6">
      <c r="A315" s="58" t="s">
        <v>366</v>
      </c>
      <c r="B315" s="19" t="s">
        <v>20</v>
      </c>
      <c r="C315" s="19" t="s">
        <v>376</v>
      </c>
      <c r="D315" s="19" t="s">
        <v>5</v>
      </c>
      <c r="E315" s="19"/>
      <c r="F315" s="71">
        <f>F316</f>
        <v>0</v>
      </c>
      <c r="G315" s="98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5" customFormat="1" ht="15.75" outlineLevel="6">
      <c r="A316" s="5" t="s">
        <v>119</v>
      </c>
      <c r="B316" s="6" t="s">
        <v>20</v>
      </c>
      <c r="C316" s="6" t="s">
        <v>376</v>
      </c>
      <c r="D316" s="6" t="s">
        <v>120</v>
      </c>
      <c r="E316" s="6"/>
      <c r="F316" s="72">
        <f>F317</f>
        <v>0</v>
      </c>
      <c r="G316" s="98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5" customFormat="1" ht="15.75" outlineLevel="6">
      <c r="A317" s="52" t="s">
        <v>86</v>
      </c>
      <c r="B317" s="48" t="s">
        <v>20</v>
      </c>
      <c r="C317" s="48" t="s">
        <v>376</v>
      </c>
      <c r="D317" s="48" t="s">
        <v>87</v>
      </c>
      <c r="E317" s="48"/>
      <c r="F317" s="73">
        <v>0</v>
      </c>
      <c r="G317" s="98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25" customFormat="1" ht="15.75" outlineLevel="6">
      <c r="A318" s="61" t="s">
        <v>43</v>
      </c>
      <c r="B318" s="31" t="s">
        <v>21</v>
      </c>
      <c r="C318" s="31" t="s">
        <v>249</v>
      </c>
      <c r="D318" s="31" t="s">
        <v>5</v>
      </c>
      <c r="E318" s="31"/>
      <c r="F318" s="76">
        <f>F319+F323+F346</f>
        <v>315673.1</v>
      </c>
      <c r="G318" s="99" t="e">
        <f>G324+#REF!+G360+#REF!+#REF!+#REF!+#REF!</f>
        <v>#REF!</v>
      </c>
      <c r="H318" s="10" t="e">
        <f>H324+#REF!+H360+#REF!+#REF!+#REF!+#REF!</f>
        <v>#REF!</v>
      </c>
      <c r="I318" s="10" t="e">
        <f>I324+#REF!+I360+#REF!+#REF!+#REF!+#REF!</f>
        <v>#REF!</v>
      </c>
      <c r="J318" s="10" t="e">
        <f>J324+#REF!+J360+#REF!+#REF!+#REF!+#REF!</f>
        <v>#REF!</v>
      </c>
      <c r="K318" s="10" t="e">
        <f>K324+#REF!+K360+#REF!+#REF!+#REF!+#REF!</f>
        <v>#REF!</v>
      </c>
      <c r="L318" s="10" t="e">
        <f>L324+#REF!+L360+#REF!+#REF!+#REF!+#REF!</f>
        <v>#REF!</v>
      </c>
      <c r="M318" s="10" t="e">
        <f>M324+#REF!+M360+#REF!+#REF!+#REF!+#REF!</f>
        <v>#REF!</v>
      </c>
      <c r="N318" s="10" t="e">
        <f>N324+#REF!+N360+#REF!+#REF!+#REF!+#REF!</f>
        <v>#REF!</v>
      </c>
      <c r="O318" s="10" t="e">
        <f>O324+#REF!+O360+#REF!+#REF!+#REF!+#REF!</f>
        <v>#REF!</v>
      </c>
      <c r="P318" s="10" t="e">
        <f>P324+#REF!+P360+#REF!+#REF!+#REF!+#REF!</f>
        <v>#REF!</v>
      </c>
      <c r="Q318" s="10" t="e">
        <f>Q324+#REF!+Q360+#REF!+#REF!+#REF!+#REF!</f>
        <v>#REF!</v>
      </c>
      <c r="R318" s="10" t="e">
        <f>R324+#REF!+R360+#REF!+#REF!+#REF!+#REF!</f>
        <v>#REF!</v>
      </c>
      <c r="S318" s="10" t="e">
        <f>S324+#REF!+S360+#REF!+#REF!+#REF!+#REF!</f>
        <v>#REF!</v>
      </c>
      <c r="T318" s="10" t="e">
        <f>T324+#REF!+T360+#REF!+#REF!+#REF!+#REF!</f>
        <v>#REF!</v>
      </c>
      <c r="U318" s="10" t="e">
        <f>U324+#REF!+U360+#REF!+#REF!+#REF!+#REF!</f>
        <v>#REF!</v>
      </c>
      <c r="V318" s="10" t="e">
        <f>V324+#REF!+V360+#REF!+#REF!+#REF!+#REF!</f>
        <v>#REF!</v>
      </c>
    </row>
    <row r="319" spans="1:22" s="25" customFormat="1" ht="31.5" outlineLevel="6">
      <c r="A319" s="22" t="s">
        <v>134</v>
      </c>
      <c r="B319" s="9" t="s">
        <v>21</v>
      </c>
      <c r="C319" s="9" t="s">
        <v>250</v>
      </c>
      <c r="D319" s="9" t="s">
        <v>5</v>
      </c>
      <c r="E319" s="9"/>
      <c r="F319" s="70">
        <f>F320</f>
        <v>946.194</v>
      </c>
      <c r="G319" s="99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</row>
    <row r="320" spans="1:22" s="25" customFormat="1" ht="31.5" outlineLevel="6">
      <c r="A320" s="22" t="s">
        <v>136</v>
      </c>
      <c r="B320" s="9" t="s">
        <v>21</v>
      </c>
      <c r="C320" s="9" t="s">
        <v>251</v>
      </c>
      <c r="D320" s="9" t="s">
        <v>5</v>
      </c>
      <c r="E320" s="9"/>
      <c r="F320" s="70">
        <f>F321</f>
        <v>946.194</v>
      </c>
      <c r="G320" s="99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</row>
    <row r="321" spans="1:22" s="25" customFormat="1" ht="18.75" customHeight="1" outlineLevel="6">
      <c r="A321" s="50" t="s">
        <v>138</v>
      </c>
      <c r="B321" s="19" t="s">
        <v>21</v>
      </c>
      <c r="C321" s="19" t="s">
        <v>255</v>
      </c>
      <c r="D321" s="19" t="s">
        <v>5</v>
      </c>
      <c r="E321" s="19"/>
      <c r="F321" s="71">
        <f>F322</f>
        <v>946.194</v>
      </c>
      <c r="G321" s="99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</row>
    <row r="322" spans="1:22" s="25" customFormat="1" ht="47.25" outlineLevel="6">
      <c r="A322" s="5" t="s">
        <v>199</v>
      </c>
      <c r="B322" s="6" t="s">
        <v>21</v>
      </c>
      <c r="C322" s="6" t="s">
        <v>255</v>
      </c>
      <c r="D322" s="6" t="s">
        <v>85</v>
      </c>
      <c r="E322" s="6"/>
      <c r="F322" s="72">
        <v>946.194</v>
      </c>
      <c r="G322" s="99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</row>
    <row r="323" spans="1:22" s="25" customFormat="1" ht="15.75" outlineLevel="6">
      <c r="A323" s="60" t="s">
        <v>223</v>
      </c>
      <c r="B323" s="9" t="s">
        <v>21</v>
      </c>
      <c r="C323" s="9" t="s">
        <v>290</v>
      </c>
      <c r="D323" s="9" t="s">
        <v>5</v>
      </c>
      <c r="E323" s="9"/>
      <c r="F323" s="70">
        <f>F324</f>
        <v>314726.90599999996</v>
      </c>
      <c r="G323" s="99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</row>
    <row r="324" spans="1:22" s="25" customFormat="1" ht="15.75" outlineLevel="6">
      <c r="A324" s="23" t="s">
        <v>159</v>
      </c>
      <c r="B324" s="12" t="s">
        <v>21</v>
      </c>
      <c r="C324" s="12" t="s">
        <v>297</v>
      </c>
      <c r="D324" s="12" t="s">
        <v>5</v>
      </c>
      <c r="E324" s="12"/>
      <c r="F324" s="88">
        <f>F325+F328+F331+F334+F337+F340+F343</f>
        <v>314726.90599999996</v>
      </c>
      <c r="G324" s="97" t="e">
        <f>#REF!</f>
        <v>#REF!</v>
      </c>
      <c r="H324" s="13" t="e">
        <f>#REF!</f>
        <v>#REF!</v>
      </c>
      <c r="I324" s="13" t="e">
        <f>#REF!</f>
        <v>#REF!</v>
      </c>
      <c r="J324" s="13" t="e">
        <f>#REF!</f>
        <v>#REF!</v>
      </c>
      <c r="K324" s="13" t="e">
        <f>#REF!</f>
        <v>#REF!</v>
      </c>
      <c r="L324" s="13" t="e">
        <f>#REF!</f>
        <v>#REF!</v>
      </c>
      <c r="M324" s="13" t="e">
        <f>#REF!</f>
        <v>#REF!</v>
      </c>
      <c r="N324" s="13" t="e">
        <f>#REF!</f>
        <v>#REF!</v>
      </c>
      <c r="O324" s="13" t="e">
        <f>#REF!</f>
        <v>#REF!</v>
      </c>
      <c r="P324" s="13" t="e">
        <f>#REF!</f>
        <v>#REF!</v>
      </c>
      <c r="Q324" s="13" t="e">
        <f>#REF!</f>
        <v>#REF!</v>
      </c>
      <c r="R324" s="13" t="e">
        <f>#REF!</f>
        <v>#REF!</v>
      </c>
      <c r="S324" s="13" t="e">
        <f>#REF!</f>
        <v>#REF!</v>
      </c>
      <c r="T324" s="13" t="e">
        <f>#REF!</f>
        <v>#REF!</v>
      </c>
      <c r="U324" s="13" t="e">
        <f>#REF!</f>
        <v>#REF!</v>
      </c>
      <c r="V324" s="13" t="e">
        <f>#REF!</f>
        <v>#REF!</v>
      </c>
    </row>
    <row r="325" spans="1:22" s="25" customFormat="1" ht="31.5" outlineLevel="6">
      <c r="A325" s="50" t="s">
        <v>156</v>
      </c>
      <c r="B325" s="19" t="s">
        <v>21</v>
      </c>
      <c r="C325" s="19" t="s">
        <v>298</v>
      </c>
      <c r="D325" s="19" t="s">
        <v>5</v>
      </c>
      <c r="E325" s="19"/>
      <c r="F325" s="84">
        <f>F326</f>
        <v>71100</v>
      </c>
      <c r="G325" s="98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5" customFormat="1" ht="15.75" outlineLevel="6">
      <c r="A326" s="5" t="s">
        <v>119</v>
      </c>
      <c r="B326" s="6" t="s">
        <v>21</v>
      </c>
      <c r="C326" s="6" t="s">
        <v>298</v>
      </c>
      <c r="D326" s="6" t="s">
        <v>120</v>
      </c>
      <c r="E326" s="6"/>
      <c r="F326" s="85">
        <f>F327</f>
        <v>71100</v>
      </c>
      <c r="G326" s="98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5" customFormat="1" ht="47.25" outlineLevel="6">
      <c r="A327" s="52" t="s">
        <v>199</v>
      </c>
      <c r="B327" s="48" t="s">
        <v>21</v>
      </c>
      <c r="C327" s="48" t="s">
        <v>298</v>
      </c>
      <c r="D327" s="48" t="s">
        <v>85</v>
      </c>
      <c r="E327" s="48"/>
      <c r="F327" s="86">
        <v>71100</v>
      </c>
      <c r="G327" s="98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25" customFormat="1" ht="31.5" outlineLevel="6">
      <c r="A328" s="58" t="s">
        <v>196</v>
      </c>
      <c r="B328" s="19" t="s">
        <v>21</v>
      </c>
      <c r="C328" s="19" t="s">
        <v>340</v>
      </c>
      <c r="D328" s="19" t="s">
        <v>5</v>
      </c>
      <c r="E328" s="19"/>
      <c r="F328" s="84">
        <f>F329</f>
        <v>688.968</v>
      </c>
      <c r="G328" s="98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5" customFormat="1" ht="15.75" outlineLevel="6">
      <c r="A329" s="5" t="s">
        <v>119</v>
      </c>
      <c r="B329" s="6" t="s">
        <v>21</v>
      </c>
      <c r="C329" s="6" t="s">
        <v>340</v>
      </c>
      <c r="D329" s="6" t="s">
        <v>120</v>
      </c>
      <c r="E329" s="6"/>
      <c r="F329" s="85">
        <f>F330</f>
        <v>688.968</v>
      </c>
      <c r="G329" s="98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5" customFormat="1" ht="15.75" outlineLevel="6">
      <c r="A330" s="52" t="s">
        <v>86</v>
      </c>
      <c r="B330" s="48" t="s">
        <v>21</v>
      </c>
      <c r="C330" s="48" t="s">
        <v>340</v>
      </c>
      <c r="D330" s="48" t="s">
        <v>87</v>
      </c>
      <c r="E330" s="48"/>
      <c r="F330" s="86">
        <v>688.968</v>
      </c>
      <c r="G330" s="98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5" customFormat="1" ht="15.75" outlineLevel="6">
      <c r="A331" s="58" t="s">
        <v>240</v>
      </c>
      <c r="B331" s="19" t="s">
        <v>21</v>
      </c>
      <c r="C331" s="19" t="s">
        <v>299</v>
      </c>
      <c r="D331" s="19" t="s">
        <v>5</v>
      </c>
      <c r="E331" s="19"/>
      <c r="F331" s="77">
        <f>F332</f>
        <v>0</v>
      </c>
      <c r="G331" s="98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5" customFormat="1" ht="15.75" outlineLevel="6">
      <c r="A332" s="5" t="s">
        <v>119</v>
      </c>
      <c r="B332" s="6" t="s">
        <v>21</v>
      </c>
      <c r="C332" s="6" t="s">
        <v>299</v>
      </c>
      <c r="D332" s="6" t="s">
        <v>120</v>
      </c>
      <c r="E332" s="6"/>
      <c r="F332" s="78">
        <f>F333</f>
        <v>0</v>
      </c>
      <c r="G332" s="98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5" customFormat="1" ht="15.75" outlineLevel="6">
      <c r="A333" s="52" t="s">
        <v>86</v>
      </c>
      <c r="B333" s="48" t="s">
        <v>21</v>
      </c>
      <c r="C333" s="48" t="s">
        <v>299</v>
      </c>
      <c r="D333" s="48" t="s">
        <v>87</v>
      </c>
      <c r="E333" s="48"/>
      <c r="F333" s="79">
        <v>0</v>
      </c>
      <c r="G333" s="98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5" customFormat="1" ht="31.5" outlineLevel="6">
      <c r="A334" s="53" t="s">
        <v>161</v>
      </c>
      <c r="B334" s="19" t="s">
        <v>21</v>
      </c>
      <c r="C334" s="19" t="s">
        <v>300</v>
      </c>
      <c r="D334" s="19" t="s">
        <v>5</v>
      </c>
      <c r="E334" s="19"/>
      <c r="F334" s="84">
        <f>F335</f>
        <v>5575</v>
      </c>
      <c r="G334" s="98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5" customFormat="1" ht="15.75" outlineLevel="6">
      <c r="A335" s="5" t="s">
        <v>119</v>
      </c>
      <c r="B335" s="6" t="s">
        <v>21</v>
      </c>
      <c r="C335" s="6" t="s">
        <v>300</v>
      </c>
      <c r="D335" s="6" t="s">
        <v>120</v>
      </c>
      <c r="E335" s="6"/>
      <c r="F335" s="85">
        <f>F336</f>
        <v>5575</v>
      </c>
      <c r="G335" s="98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25" customFormat="1" ht="47.25" outlineLevel="6">
      <c r="A336" s="52" t="s">
        <v>199</v>
      </c>
      <c r="B336" s="48" t="s">
        <v>21</v>
      </c>
      <c r="C336" s="48" t="s">
        <v>300</v>
      </c>
      <c r="D336" s="48" t="s">
        <v>85</v>
      </c>
      <c r="E336" s="48"/>
      <c r="F336" s="86">
        <v>5575</v>
      </c>
      <c r="G336" s="98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5" customFormat="1" ht="51" customHeight="1" outlineLevel="6">
      <c r="A337" s="54" t="s">
        <v>162</v>
      </c>
      <c r="B337" s="56" t="s">
        <v>21</v>
      </c>
      <c r="C337" s="56" t="s">
        <v>301</v>
      </c>
      <c r="D337" s="56" t="s">
        <v>5</v>
      </c>
      <c r="E337" s="56"/>
      <c r="F337" s="87">
        <f>F338</f>
        <v>235152.1</v>
      </c>
      <c r="G337" s="98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5" customFormat="1" ht="15.75" outlineLevel="6">
      <c r="A338" s="5" t="s">
        <v>119</v>
      </c>
      <c r="B338" s="6" t="s">
        <v>21</v>
      </c>
      <c r="C338" s="6" t="s">
        <v>301</v>
      </c>
      <c r="D338" s="6" t="s">
        <v>120</v>
      </c>
      <c r="E338" s="6"/>
      <c r="F338" s="85">
        <f>F339</f>
        <v>235152.1</v>
      </c>
      <c r="G338" s="98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5" customFormat="1" ht="47.25" outlineLevel="6">
      <c r="A339" s="52" t="s">
        <v>199</v>
      </c>
      <c r="B339" s="48" t="s">
        <v>21</v>
      </c>
      <c r="C339" s="48" t="s">
        <v>301</v>
      </c>
      <c r="D339" s="48" t="s">
        <v>85</v>
      </c>
      <c r="E339" s="48"/>
      <c r="F339" s="86">
        <v>235152.1</v>
      </c>
      <c r="G339" s="98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5" customFormat="1" ht="47.25" outlineLevel="6">
      <c r="A340" s="58" t="s">
        <v>429</v>
      </c>
      <c r="B340" s="19" t="s">
        <v>21</v>
      </c>
      <c r="C340" s="19" t="s">
        <v>430</v>
      </c>
      <c r="D340" s="19" t="s">
        <v>5</v>
      </c>
      <c r="E340" s="19"/>
      <c r="F340" s="84">
        <f>F341</f>
        <v>1746.838</v>
      </c>
      <c r="G340" s="98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5" customFormat="1" ht="15.75" outlineLevel="6">
      <c r="A341" s="5" t="s">
        <v>119</v>
      </c>
      <c r="B341" s="6" t="s">
        <v>21</v>
      </c>
      <c r="C341" s="6" t="s">
        <v>430</v>
      </c>
      <c r="D341" s="6" t="s">
        <v>120</v>
      </c>
      <c r="E341" s="6"/>
      <c r="F341" s="85">
        <f>F342</f>
        <v>1746.838</v>
      </c>
      <c r="G341" s="98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5" customFormat="1" ht="15.75" outlineLevel="6">
      <c r="A342" s="106" t="s">
        <v>86</v>
      </c>
      <c r="B342" s="48" t="s">
        <v>21</v>
      </c>
      <c r="C342" s="48" t="s">
        <v>430</v>
      </c>
      <c r="D342" s="48" t="s">
        <v>87</v>
      </c>
      <c r="E342" s="48"/>
      <c r="F342" s="86">
        <v>1746.838</v>
      </c>
      <c r="G342" s="98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5" customFormat="1" ht="47.25" customHeight="1" outlineLevel="6">
      <c r="A343" s="58" t="s">
        <v>407</v>
      </c>
      <c r="B343" s="19" t="s">
        <v>21</v>
      </c>
      <c r="C343" s="19" t="s">
        <v>406</v>
      </c>
      <c r="D343" s="19" t="s">
        <v>5</v>
      </c>
      <c r="E343" s="19"/>
      <c r="F343" s="84">
        <f>F344</f>
        <v>464</v>
      </c>
      <c r="G343" s="98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25" customFormat="1" ht="15.75" outlineLevel="6">
      <c r="A344" s="5" t="s">
        <v>119</v>
      </c>
      <c r="B344" s="6" t="s">
        <v>21</v>
      </c>
      <c r="C344" s="6" t="s">
        <v>406</v>
      </c>
      <c r="D344" s="6" t="s">
        <v>120</v>
      </c>
      <c r="E344" s="6"/>
      <c r="F344" s="85">
        <f>F345</f>
        <v>464</v>
      </c>
      <c r="G344" s="98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25" customFormat="1" ht="15.75" outlineLevel="6">
      <c r="A345" s="52" t="s">
        <v>86</v>
      </c>
      <c r="B345" s="48" t="s">
        <v>21</v>
      </c>
      <c r="C345" s="48" t="s">
        <v>406</v>
      </c>
      <c r="D345" s="48" t="s">
        <v>87</v>
      </c>
      <c r="E345" s="48"/>
      <c r="F345" s="86">
        <v>464</v>
      </c>
      <c r="G345" s="98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25" customFormat="1" ht="31.5" outlineLevel="6">
      <c r="A346" s="60" t="s">
        <v>358</v>
      </c>
      <c r="B346" s="9" t="s">
        <v>21</v>
      </c>
      <c r="C346" s="9" t="s">
        <v>359</v>
      </c>
      <c r="D346" s="9" t="s">
        <v>5</v>
      </c>
      <c r="E346" s="9"/>
      <c r="F346" s="80">
        <f>F347</f>
        <v>0</v>
      </c>
      <c r="G346" s="98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25" customFormat="1" ht="18.75" outlineLevel="6">
      <c r="A347" s="5" t="s">
        <v>119</v>
      </c>
      <c r="B347" s="6" t="s">
        <v>21</v>
      </c>
      <c r="C347" s="6" t="s">
        <v>361</v>
      </c>
      <c r="D347" s="6" t="s">
        <v>120</v>
      </c>
      <c r="E347" s="62"/>
      <c r="F347" s="78">
        <f>F348</f>
        <v>0</v>
      </c>
      <c r="G347" s="98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25" customFormat="1" ht="18.75" outlineLevel="6">
      <c r="A348" s="52" t="s">
        <v>86</v>
      </c>
      <c r="B348" s="48" t="s">
        <v>21</v>
      </c>
      <c r="C348" s="48" t="s">
        <v>361</v>
      </c>
      <c r="D348" s="48" t="s">
        <v>87</v>
      </c>
      <c r="E348" s="63"/>
      <c r="F348" s="79">
        <v>0</v>
      </c>
      <c r="G348" s="98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5" customFormat="1" ht="15.75" outlineLevel="6">
      <c r="A349" s="61" t="s">
        <v>379</v>
      </c>
      <c r="B349" s="31" t="s">
        <v>380</v>
      </c>
      <c r="C349" s="31" t="s">
        <v>249</v>
      </c>
      <c r="D349" s="31" t="s">
        <v>5</v>
      </c>
      <c r="E349" s="31"/>
      <c r="F349" s="76">
        <f>F350+F354+F360</f>
        <v>32945</v>
      </c>
      <c r="G349" s="98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25" customFormat="1" ht="31.5" outlineLevel="6">
      <c r="A350" s="22" t="s">
        <v>134</v>
      </c>
      <c r="B350" s="9" t="s">
        <v>380</v>
      </c>
      <c r="C350" s="9" t="s">
        <v>250</v>
      </c>
      <c r="D350" s="9" t="s">
        <v>5</v>
      </c>
      <c r="E350" s="9"/>
      <c r="F350" s="70">
        <f>F351</f>
        <v>0</v>
      </c>
      <c r="G350" s="99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</row>
    <row r="351" spans="1:22" s="25" customFormat="1" ht="31.5" outlineLevel="6">
      <c r="A351" s="22" t="s">
        <v>136</v>
      </c>
      <c r="B351" s="9" t="s">
        <v>380</v>
      </c>
      <c r="C351" s="9" t="s">
        <v>251</v>
      </c>
      <c r="D351" s="9" t="s">
        <v>5</v>
      </c>
      <c r="E351" s="9"/>
      <c r="F351" s="70">
        <f>F352</f>
        <v>0</v>
      </c>
      <c r="G351" s="99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</row>
    <row r="352" spans="1:22" s="25" customFormat="1" ht="18.75" customHeight="1" outlineLevel="6">
      <c r="A352" s="50" t="s">
        <v>378</v>
      </c>
      <c r="B352" s="19" t="s">
        <v>380</v>
      </c>
      <c r="C352" s="19" t="s">
        <v>377</v>
      </c>
      <c r="D352" s="19" t="s">
        <v>5</v>
      </c>
      <c r="E352" s="19"/>
      <c r="F352" s="71">
        <f>F353</f>
        <v>0</v>
      </c>
      <c r="G352" s="99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</row>
    <row r="353" spans="1:22" s="25" customFormat="1" ht="15.75" outlineLevel="6">
      <c r="A353" s="5" t="s">
        <v>86</v>
      </c>
      <c r="B353" s="6" t="s">
        <v>380</v>
      </c>
      <c r="C353" s="6" t="s">
        <v>377</v>
      </c>
      <c r="D353" s="6" t="s">
        <v>87</v>
      </c>
      <c r="E353" s="6"/>
      <c r="F353" s="72">
        <v>0</v>
      </c>
      <c r="G353" s="99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</row>
    <row r="354" spans="1:22" s="25" customFormat="1" ht="15.75" outlineLevel="6">
      <c r="A354" s="60" t="s">
        <v>223</v>
      </c>
      <c r="B354" s="9" t="s">
        <v>380</v>
      </c>
      <c r="C354" s="9" t="s">
        <v>290</v>
      </c>
      <c r="D354" s="9" t="s">
        <v>5</v>
      </c>
      <c r="E354" s="9"/>
      <c r="F354" s="70">
        <f>F355</f>
        <v>21300</v>
      </c>
      <c r="G354" s="99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</row>
    <row r="355" spans="1:22" s="25" customFormat="1" ht="31.5" outlineLevel="6">
      <c r="A355" s="14" t="s">
        <v>188</v>
      </c>
      <c r="B355" s="9" t="s">
        <v>380</v>
      </c>
      <c r="C355" s="9" t="s">
        <v>302</v>
      </c>
      <c r="D355" s="9" t="s">
        <v>5</v>
      </c>
      <c r="E355" s="9"/>
      <c r="F355" s="89">
        <f>F356</f>
        <v>21300</v>
      </c>
      <c r="G355" s="98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25" customFormat="1" ht="31.5" outlineLevel="6">
      <c r="A356" s="50" t="s">
        <v>189</v>
      </c>
      <c r="B356" s="19" t="s">
        <v>380</v>
      </c>
      <c r="C356" s="19" t="s">
        <v>303</v>
      </c>
      <c r="D356" s="19" t="s">
        <v>5</v>
      </c>
      <c r="E356" s="19"/>
      <c r="F356" s="84">
        <f>F357</f>
        <v>21300</v>
      </c>
      <c r="G356" s="98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25" customFormat="1" ht="15.75" outlineLevel="6">
      <c r="A357" s="5" t="s">
        <v>119</v>
      </c>
      <c r="B357" s="6" t="s">
        <v>380</v>
      </c>
      <c r="C357" s="6" t="s">
        <v>303</v>
      </c>
      <c r="D357" s="6" t="s">
        <v>120</v>
      </c>
      <c r="E357" s="6"/>
      <c r="F357" s="85">
        <f>F358+F359</f>
        <v>21300</v>
      </c>
      <c r="G357" s="98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25" customFormat="1" ht="47.25" outlineLevel="6">
      <c r="A358" s="52" t="s">
        <v>199</v>
      </c>
      <c r="B358" s="48" t="s">
        <v>380</v>
      </c>
      <c r="C358" s="48" t="s">
        <v>303</v>
      </c>
      <c r="D358" s="48" t="s">
        <v>85</v>
      </c>
      <c r="E358" s="48"/>
      <c r="F358" s="86">
        <v>21300</v>
      </c>
      <c r="G358" s="98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25" customFormat="1" ht="15.75" outlineLevel="6">
      <c r="A359" s="52" t="s">
        <v>86</v>
      </c>
      <c r="B359" s="48" t="s">
        <v>380</v>
      </c>
      <c r="C359" s="48" t="s">
        <v>343</v>
      </c>
      <c r="D359" s="48" t="s">
        <v>87</v>
      </c>
      <c r="E359" s="48"/>
      <c r="F359" s="86">
        <v>0</v>
      </c>
      <c r="G359" s="98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25" customFormat="1" ht="31.5" outlineLevel="6">
      <c r="A360" s="60" t="s">
        <v>200</v>
      </c>
      <c r="B360" s="9" t="s">
        <v>380</v>
      </c>
      <c r="C360" s="9" t="s">
        <v>304</v>
      </c>
      <c r="D360" s="9" t="s">
        <v>5</v>
      </c>
      <c r="E360" s="9"/>
      <c r="F360" s="89">
        <f>F361</f>
        <v>11645</v>
      </c>
      <c r="G360" s="97" t="e">
        <f aca="true" t="shared" si="31" ref="G360:V360">G361</f>
        <v>#REF!</v>
      </c>
      <c r="H360" s="13" t="e">
        <f t="shared" si="31"/>
        <v>#REF!</v>
      </c>
      <c r="I360" s="13" t="e">
        <f t="shared" si="31"/>
        <v>#REF!</v>
      </c>
      <c r="J360" s="13" t="e">
        <f t="shared" si="31"/>
        <v>#REF!</v>
      </c>
      <c r="K360" s="13" t="e">
        <f t="shared" si="31"/>
        <v>#REF!</v>
      </c>
      <c r="L360" s="13" t="e">
        <f t="shared" si="31"/>
        <v>#REF!</v>
      </c>
      <c r="M360" s="13" t="e">
        <f t="shared" si="31"/>
        <v>#REF!</v>
      </c>
      <c r="N360" s="13" t="e">
        <f t="shared" si="31"/>
        <v>#REF!</v>
      </c>
      <c r="O360" s="13" t="e">
        <f t="shared" si="31"/>
        <v>#REF!</v>
      </c>
      <c r="P360" s="13" t="e">
        <f t="shared" si="31"/>
        <v>#REF!</v>
      </c>
      <c r="Q360" s="13" t="e">
        <f t="shared" si="31"/>
        <v>#REF!</v>
      </c>
      <c r="R360" s="13" t="e">
        <f t="shared" si="31"/>
        <v>#REF!</v>
      </c>
      <c r="S360" s="13" t="e">
        <f t="shared" si="31"/>
        <v>#REF!</v>
      </c>
      <c r="T360" s="13" t="e">
        <f t="shared" si="31"/>
        <v>#REF!</v>
      </c>
      <c r="U360" s="13" t="e">
        <f t="shared" si="31"/>
        <v>#REF!</v>
      </c>
      <c r="V360" s="13" t="e">
        <f t="shared" si="31"/>
        <v>#REF!</v>
      </c>
    </row>
    <row r="361" spans="1:22" s="25" customFormat="1" ht="31.5" outlineLevel="6">
      <c r="A361" s="58" t="s">
        <v>156</v>
      </c>
      <c r="B361" s="19" t="s">
        <v>380</v>
      </c>
      <c r="C361" s="19" t="s">
        <v>305</v>
      </c>
      <c r="D361" s="19" t="s">
        <v>5</v>
      </c>
      <c r="E361" s="64"/>
      <c r="F361" s="84">
        <f>F362</f>
        <v>11645</v>
      </c>
      <c r="G361" s="98" t="e">
        <f>#REF!</f>
        <v>#REF!</v>
      </c>
      <c r="H361" s="7" t="e">
        <f>#REF!</f>
        <v>#REF!</v>
      </c>
      <c r="I361" s="7" t="e">
        <f>#REF!</f>
        <v>#REF!</v>
      </c>
      <c r="J361" s="7" t="e">
        <f>#REF!</f>
        <v>#REF!</v>
      </c>
      <c r="K361" s="7" t="e">
        <f>#REF!</f>
        <v>#REF!</v>
      </c>
      <c r="L361" s="7" t="e">
        <f>#REF!</f>
        <v>#REF!</v>
      </c>
      <c r="M361" s="7" t="e">
        <f>#REF!</f>
        <v>#REF!</v>
      </c>
      <c r="N361" s="7" t="e">
        <f>#REF!</f>
        <v>#REF!</v>
      </c>
      <c r="O361" s="7" t="e">
        <f>#REF!</f>
        <v>#REF!</v>
      </c>
      <c r="P361" s="7" t="e">
        <f>#REF!</f>
        <v>#REF!</v>
      </c>
      <c r="Q361" s="7" t="e">
        <f>#REF!</f>
        <v>#REF!</v>
      </c>
      <c r="R361" s="7" t="e">
        <f>#REF!</f>
        <v>#REF!</v>
      </c>
      <c r="S361" s="7" t="e">
        <f>#REF!</f>
        <v>#REF!</v>
      </c>
      <c r="T361" s="7" t="e">
        <f>#REF!</f>
        <v>#REF!</v>
      </c>
      <c r="U361" s="7" t="e">
        <f>#REF!</f>
        <v>#REF!</v>
      </c>
      <c r="V361" s="7" t="e">
        <f>#REF!</f>
        <v>#REF!</v>
      </c>
    </row>
    <row r="362" spans="1:22" s="25" customFormat="1" ht="18.75" outlineLevel="6">
      <c r="A362" s="5" t="s">
        <v>119</v>
      </c>
      <c r="B362" s="6" t="s">
        <v>380</v>
      </c>
      <c r="C362" s="6" t="s">
        <v>305</v>
      </c>
      <c r="D362" s="6" t="s">
        <v>362</v>
      </c>
      <c r="E362" s="62"/>
      <c r="F362" s="85">
        <f>F363+F364</f>
        <v>11645</v>
      </c>
      <c r="G362" s="98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25" customFormat="1" ht="47.25" outlineLevel="6">
      <c r="A363" s="52" t="s">
        <v>199</v>
      </c>
      <c r="B363" s="48" t="s">
        <v>380</v>
      </c>
      <c r="C363" s="48" t="s">
        <v>305</v>
      </c>
      <c r="D363" s="48" t="s">
        <v>85</v>
      </c>
      <c r="E363" s="63"/>
      <c r="F363" s="86">
        <v>11645</v>
      </c>
      <c r="G363" s="98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25" customFormat="1" ht="18.75" outlineLevel="6">
      <c r="A364" s="52" t="s">
        <v>86</v>
      </c>
      <c r="B364" s="48" t="s">
        <v>380</v>
      </c>
      <c r="C364" s="48" t="s">
        <v>342</v>
      </c>
      <c r="D364" s="48" t="s">
        <v>87</v>
      </c>
      <c r="E364" s="63"/>
      <c r="F364" s="86">
        <v>0</v>
      </c>
      <c r="G364" s="98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25" customFormat="1" ht="31.5" outlineLevel="6">
      <c r="A365" s="61" t="s">
        <v>67</v>
      </c>
      <c r="B365" s="31" t="s">
        <v>66</v>
      </c>
      <c r="C365" s="31" t="s">
        <v>249</v>
      </c>
      <c r="D365" s="31" t="s">
        <v>5</v>
      </c>
      <c r="E365" s="31"/>
      <c r="F365" s="59">
        <f>F366</f>
        <v>30</v>
      </c>
      <c r="G365" s="98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5" customFormat="1" ht="15.75" outlineLevel="6">
      <c r="A366" s="8" t="s">
        <v>225</v>
      </c>
      <c r="B366" s="9" t="s">
        <v>66</v>
      </c>
      <c r="C366" s="9" t="s">
        <v>306</v>
      </c>
      <c r="D366" s="9" t="s">
        <v>5</v>
      </c>
      <c r="E366" s="9"/>
      <c r="F366" s="10">
        <f>F367</f>
        <v>30</v>
      </c>
      <c r="G366" s="98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5" customFormat="1" ht="34.5" customHeight="1" outlineLevel="6">
      <c r="A367" s="58" t="s">
        <v>163</v>
      </c>
      <c r="B367" s="19" t="s">
        <v>66</v>
      </c>
      <c r="C367" s="19" t="s">
        <v>307</v>
      </c>
      <c r="D367" s="19" t="s">
        <v>5</v>
      </c>
      <c r="E367" s="19"/>
      <c r="F367" s="20">
        <f>F368</f>
        <v>30</v>
      </c>
      <c r="G367" s="98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25" customFormat="1" ht="15.75" outlineLevel="6">
      <c r="A368" s="5" t="s">
        <v>96</v>
      </c>
      <c r="B368" s="6" t="s">
        <v>66</v>
      </c>
      <c r="C368" s="6" t="s">
        <v>307</v>
      </c>
      <c r="D368" s="6" t="s">
        <v>97</v>
      </c>
      <c r="E368" s="6"/>
      <c r="F368" s="7">
        <f>F369</f>
        <v>30</v>
      </c>
      <c r="G368" s="98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5" customFormat="1" ht="31.5" outlineLevel="6">
      <c r="A369" s="47" t="s">
        <v>98</v>
      </c>
      <c r="B369" s="48" t="s">
        <v>66</v>
      </c>
      <c r="C369" s="48" t="s">
        <v>307</v>
      </c>
      <c r="D369" s="48" t="s">
        <v>99</v>
      </c>
      <c r="E369" s="48"/>
      <c r="F369" s="49">
        <v>30</v>
      </c>
      <c r="G369" s="98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25" customFormat="1" ht="18.75" customHeight="1" outlineLevel="6">
      <c r="A370" s="61" t="s">
        <v>45</v>
      </c>
      <c r="B370" s="31" t="s">
        <v>22</v>
      </c>
      <c r="C370" s="31" t="s">
        <v>249</v>
      </c>
      <c r="D370" s="31" t="s">
        <v>5</v>
      </c>
      <c r="E370" s="31"/>
      <c r="F370" s="59">
        <f>F371</f>
        <v>3904.4675100000004</v>
      </c>
      <c r="G370" s="99" t="e">
        <f>#REF!</f>
        <v>#REF!</v>
      </c>
      <c r="H370" s="10" t="e">
        <f>#REF!</f>
        <v>#REF!</v>
      </c>
      <c r="I370" s="10" t="e">
        <f>#REF!</f>
        <v>#REF!</v>
      </c>
      <c r="J370" s="10" t="e">
        <f>#REF!</f>
        <v>#REF!</v>
      </c>
      <c r="K370" s="10" t="e">
        <f>#REF!</f>
        <v>#REF!</v>
      </c>
      <c r="L370" s="10" t="e">
        <f>#REF!</f>
        <v>#REF!</v>
      </c>
      <c r="M370" s="10" t="e">
        <f>#REF!</f>
        <v>#REF!</v>
      </c>
      <c r="N370" s="10" t="e">
        <f>#REF!</f>
        <v>#REF!</v>
      </c>
      <c r="O370" s="10" t="e">
        <f>#REF!</f>
        <v>#REF!</v>
      </c>
      <c r="P370" s="10" t="e">
        <f>#REF!</f>
        <v>#REF!</v>
      </c>
      <c r="Q370" s="10" t="e">
        <f>#REF!</f>
        <v>#REF!</v>
      </c>
      <c r="R370" s="10" t="e">
        <f>#REF!</f>
        <v>#REF!</v>
      </c>
      <c r="S370" s="10" t="e">
        <f>#REF!</f>
        <v>#REF!</v>
      </c>
      <c r="T370" s="10" t="e">
        <f>#REF!</f>
        <v>#REF!</v>
      </c>
      <c r="U370" s="10" t="e">
        <f>#REF!</f>
        <v>#REF!</v>
      </c>
      <c r="V370" s="10" t="e">
        <f>#REF!</f>
        <v>#REF!</v>
      </c>
    </row>
    <row r="371" spans="1:22" s="25" customFormat="1" ht="15.75" outlineLevel="6">
      <c r="A371" s="8" t="s">
        <v>226</v>
      </c>
      <c r="B371" s="9" t="s">
        <v>22</v>
      </c>
      <c r="C371" s="9" t="s">
        <v>290</v>
      </c>
      <c r="D371" s="9" t="s">
        <v>5</v>
      </c>
      <c r="E371" s="9"/>
      <c r="F371" s="10">
        <f>F372</f>
        <v>3904.4675100000004</v>
      </c>
      <c r="G371" s="98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s="25" customFormat="1" ht="15.75" outlineLevel="6">
      <c r="A372" s="50" t="s">
        <v>121</v>
      </c>
      <c r="B372" s="19" t="s">
        <v>22</v>
      </c>
      <c r="C372" s="19" t="s">
        <v>297</v>
      </c>
      <c r="D372" s="19" t="s">
        <v>5</v>
      </c>
      <c r="E372" s="19"/>
      <c r="F372" s="20">
        <f>F373+F376+F379</f>
        <v>3904.4675100000004</v>
      </c>
      <c r="G372" s="98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s="25" customFormat="1" ht="31.5" outlineLevel="6">
      <c r="A373" s="50" t="s">
        <v>164</v>
      </c>
      <c r="B373" s="19" t="s">
        <v>22</v>
      </c>
      <c r="C373" s="19" t="s">
        <v>308</v>
      </c>
      <c r="D373" s="19" t="s">
        <v>5</v>
      </c>
      <c r="E373" s="19"/>
      <c r="F373" s="20">
        <f>F374</f>
        <v>0</v>
      </c>
      <c r="G373" s="98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s="25" customFormat="1" ht="15.75" outlineLevel="6">
      <c r="A374" s="5" t="s">
        <v>96</v>
      </c>
      <c r="B374" s="6" t="s">
        <v>22</v>
      </c>
      <c r="C374" s="6" t="s">
        <v>308</v>
      </c>
      <c r="D374" s="6" t="s">
        <v>97</v>
      </c>
      <c r="E374" s="6"/>
      <c r="F374" s="7">
        <f>F375</f>
        <v>0</v>
      </c>
      <c r="G374" s="98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s="25" customFormat="1" ht="31.5" outlineLevel="6">
      <c r="A375" s="47" t="s">
        <v>98</v>
      </c>
      <c r="B375" s="48" t="s">
        <v>22</v>
      </c>
      <c r="C375" s="48" t="s">
        <v>308</v>
      </c>
      <c r="D375" s="48" t="s">
        <v>99</v>
      </c>
      <c r="E375" s="48"/>
      <c r="F375" s="49">
        <v>0</v>
      </c>
      <c r="G375" s="98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s="25" customFormat="1" ht="33.75" customHeight="1" outlineLevel="6">
      <c r="A376" s="50" t="s">
        <v>165</v>
      </c>
      <c r="B376" s="19" t="s">
        <v>22</v>
      </c>
      <c r="C376" s="19" t="s">
        <v>309</v>
      </c>
      <c r="D376" s="19" t="s">
        <v>5</v>
      </c>
      <c r="E376" s="19"/>
      <c r="F376" s="20">
        <f>F377</f>
        <v>887.79951</v>
      </c>
      <c r="G376" s="98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s="25" customFormat="1" ht="15.75" outlineLevel="6">
      <c r="A377" s="5" t="s">
        <v>119</v>
      </c>
      <c r="B377" s="6" t="s">
        <v>22</v>
      </c>
      <c r="C377" s="6" t="s">
        <v>309</v>
      </c>
      <c r="D377" s="6" t="s">
        <v>120</v>
      </c>
      <c r="E377" s="6"/>
      <c r="F377" s="7">
        <f>F378</f>
        <v>887.79951</v>
      </c>
      <c r="G377" s="98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s="25" customFormat="1" ht="15.75" outlineLevel="6">
      <c r="A378" s="52" t="s">
        <v>86</v>
      </c>
      <c r="B378" s="48" t="s">
        <v>22</v>
      </c>
      <c r="C378" s="48" t="s">
        <v>309</v>
      </c>
      <c r="D378" s="48" t="s">
        <v>87</v>
      </c>
      <c r="E378" s="48"/>
      <c r="F378" s="49">
        <v>887.79951</v>
      </c>
      <c r="G378" s="98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s="25" customFormat="1" ht="15.75" outlineLevel="6">
      <c r="A379" s="58" t="s">
        <v>166</v>
      </c>
      <c r="B379" s="56" t="s">
        <v>22</v>
      </c>
      <c r="C379" s="56" t="s">
        <v>310</v>
      </c>
      <c r="D379" s="56" t="s">
        <v>5</v>
      </c>
      <c r="E379" s="56"/>
      <c r="F379" s="57">
        <f>F380+F382</f>
        <v>3016.668</v>
      </c>
      <c r="G379" s="98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s="25" customFormat="1" ht="15.75" outlineLevel="6">
      <c r="A380" s="5" t="s">
        <v>96</v>
      </c>
      <c r="B380" s="6" t="s">
        <v>22</v>
      </c>
      <c r="C380" s="6" t="s">
        <v>310</v>
      </c>
      <c r="D380" s="6" t="s">
        <v>97</v>
      </c>
      <c r="E380" s="6"/>
      <c r="F380" s="7">
        <f>F381</f>
        <v>0</v>
      </c>
      <c r="G380" s="98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s="25" customFormat="1" ht="31.5" outlineLevel="6">
      <c r="A381" s="47" t="s">
        <v>98</v>
      </c>
      <c r="B381" s="48" t="s">
        <v>22</v>
      </c>
      <c r="C381" s="48" t="s">
        <v>310</v>
      </c>
      <c r="D381" s="48" t="s">
        <v>99</v>
      </c>
      <c r="E381" s="48"/>
      <c r="F381" s="49">
        <v>0</v>
      </c>
      <c r="G381" s="98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s="25" customFormat="1" ht="15.75" outlineLevel="6">
      <c r="A382" s="5" t="s">
        <v>119</v>
      </c>
      <c r="B382" s="6" t="s">
        <v>22</v>
      </c>
      <c r="C382" s="6" t="s">
        <v>310</v>
      </c>
      <c r="D382" s="6" t="s">
        <v>120</v>
      </c>
      <c r="E382" s="6"/>
      <c r="F382" s="7">
        <f>F383</f>
        <v>3016.668</v>
      </c>
      <c r="G382" s="98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s="25" customFormat="1" ht="47.25" outlineLevel="6">
      <c r="A383" s="52" t="s">
        <v>199</v>
      </c>
      <c r="B383" s="48" t="s">
        <v>22</v>
      </c>
      <c r="C383" s="48" t="s">
        <v>310</v>
      </c>
      <c r="D383" s="48" t="s">
        <v>85</v>
      </c>
      <c r="E383" s="48"/>
      <c r="F383" s="49">
        <v>3016.668</v>
      </c>
      <c r="G383" s="98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s="25" customFormat="1" ht="15.75" outlineLevel="6">
      <c r="A384" s="61" t="s">
        <v>37</v>
      </c>
      <c r="B384" s="31" t="s">
        <v>13</v>
      </c>
      <c r="C384" s="31" t="s">
        <v>249</v>
      </c>
      <c r="D384" s="31" t="s">
        <v>5</v>
      </c>
      <c r="E384" s="31"/>
      <c r="F384" s="76">
        <f>F385+F396</f>
        <v>15788.41921</v>
      </c>
      <c r="G384" s="99">
        <f aca="true" t="shared" si="32" ref="G384:V384">G386+G396</f>
        <v>0</v>
      </c>
      <c r="H384" s="10">
        <f t="shared" si="32"/>
        <v>0</v>
      </c>
      <c r="I384" s="10">
        <f t="shared" si="32"/>
        <v>0</v>
      </c>
      <c r="J384" s="10">
        <f t="shared" si="32"/>
        <v>0</v>
      </c>
      <c r="K384" s="10">
        <f t="shared" si="32"/>
        <v>0</v>
      </c>
      <c r="L384" s="10">
        <f t="shared" si="32"/>
        <v>0</v>
      </c>
      <c r="M384" s="10">
        <f t="shared" si="32"/>
        <v>0</v>
      </c>
      <c r="N384" s="10">
        <f t="shared" si="32"/>
        <v>0</v>
      </c>
      <c r="O384" s="10">
        <f t="shared" si="32"/>
        <v>0</v>
      </c>
      <c r="P384" s="10">
        <f t="shared" si="32"/>
        <v>0</v>
      </c>
      <c r="Q384" s="10">
        <f t="shared" si="32"/>
        <v>0</v>
      </c>
      <c r="R384" s="10">
        <f t="shared" si="32"/>
        <v>0</v>
      </c>
      <c r="S384" s="10">
        <f t="shared" si="32"/>
        <v>0</v>
      </c>
      <c r="T384" s="10">
        <f t="shared" si="32"/>
        <v>0</v>
      </c>
      <c r="U384" s="10">
        <f t="shared" si="32"/>
        <v>0</v>
      </c>
      <c r="V384" s="10">
        <f t="shared" si="32"/>
        <v>0</v>
      </c>
    </row>
    <row r="385" spans="1:22" s="25" customFormat="1" ht="31.5" outlineLevel="6">
      <c r="A385" s="22" t="s">
        <v>134</v>
      </c>
      <c r="B385" s="9" t="s">
        <v>13</v>
      </c>
      <c r="C385" s="9" t="s">
        <v>250</v>
      </c>
      <c r="D385" s="9" t="s">
        <v>5</v>
      </c>
      <c r="E385" s="9"/>
      <c r="F385" s="70">
        <f>F386</f>
        <v>1945.55224</v>
      </c>
      <c r="G385" s="99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</row>
    <row r="386" spans="1:22" s="25" customFormat="1" ht="36" customHeight="1" outlineLevel="6">
      <c r="A386" s="22" t="s">
        <v>136</v>
      </c>
      <c r="B386" s="12" t="s">
        <v>13</v>
      </c>
      <c r="C386" s="12" t="s">
        <v>251</v>
      </c>
      <c r="D386" s="12" t="s">
        <v>5</v>
      </c>
      <c r="E386" s="12"/>
      <c r="F386" s="74">
        <f>F387+F394</f>
        <v>1945.55224</v>
      </c>
      <c r="G386" s="97">
        <f aca="true" t="shared" si="33" ref="G386:V386">G387</f>
        <v>0</v>
      </c>
      <c r="H386" s="13">
        <f t="shared" si="33"/>
        <v>0</v>
      </c>
      <c r="I386" s="13">
        <f t="shared" si="33"/>
        <v>0</v>
      </c>
      <c r="J386" s="13">
        <f t="shared" si="33"/>
        <v>0</v>
      </c>
      <c r="K386" s="13">
        <f t="shared" si="33"/>
        <v>0</v>
      </c>
      <c r="L386" s="13">
        <f t="shared" si="33"/>
        <v>0</v>
      </c>
      <c r="M386" s="13">
        <f t="shared" si="33"/>
        <v>0</v>
      </c>
      <c r="N386" s="13">
        <f t="shared" si="33"/>
        <v>0</v>
      </c>
      <c r="O386" s="13">
        <f t="shared" si="33"/>
        <v>0</v>
      </c>
      <c r="P386" s="13">
        <f t="shared" si="33"/>
        <v>0</v>
      </c>
      <c r="Q386" s="13">
        <f t="shared" si="33"/>
        <v>0</v>
      </c>
      <c r="R386" s="13">
        <f t="shared" si="33"/>
        <v>0</v>
      </c>
      <c r="S386" s="13">
        <f t="shared" si="33"/>
        <v>0</v>
      </c>
      <c r="T386" s="13">
        <f t="shared" si="33"/>
        <v>0</v>
      </c>
      <c r="U386" s="13">
        <f t="shared" si="33"/>
        <v>0</v>
      </c>
      <c r="V386" s="13">
        <f t="shared" si="33"/>
        <v>0</v>
      </c>
    </row>
    <row r="387" spans="1:22" s="25" customFormat="1" ht="47.25" outlineLevel="6">
      <c r="A387" s="51" t="s">
        <v>197</v>
      </c>
      <c r="B387" s="19" t="s">
        <v>13</v>
      </c>
      <c r="C387" s="19" t="s">
        <v>253</v>
      </c>
      <c r="D387" s="19" t="s">
        <v>5</v>
      </c>
      <c r="E387" s="19"/>
      <c r="F387" s="71">
        <f>F388+F392</f>
        <v>1851.826</v>
      </c>
      <c r="G387" s="98">
        <f aca="true" t="shared" si="34" ref="G387:V387">G388</f>
        <v>0</v>
      </c>
      <c r="H387" s="7">
        <f t="shared" si="34"/>
        <v>0</v>
      </c>
      <c r="I387" s="7">
        <f t="shared" si="34"/>
        <v>0</v>
      </c>
      <c r="J387" s="7">
        <f t="shared" si="34"/>
        <v>0</v>
      </c>
      <c r="K387" s="7">
        <f t="shared" si="34"/>
        <v>0</v>
      </c>
      <c r="L387" s="7">
        <f t="shared" si="34"/>
        <v>0</v>
      </c>
      <c r="M387" s="7">
        <f t="shared" si="34"/>
        <v>0</v>
      </c>
      <c r="N387" s="7">
        <f t="shared" si="34"/>
        <v>0</v>
      </c>
      <c r="O387" s="7">
        <f t="shared" si="34"/>
        <v>0</v>
      </c>
      <c r="P387" s="7">
        <f t="shared" si="34"/>
        <v>0</v>
      </c>
      <c r="Q387" s="7">
        <f t="shared" si="34"/>
        <v>0</v>
      </c>
      <c r="R387" s="7">
        <f t="shared" si="34"/>
        <v>0</v>
      </c>
      <c r="S387" s="7">
        <f t="shared" si="34"/>
        <v>0</v>
      </c>
      <c r="T387" s="7">
        <f t="shared" si="34"/>
        <v>0</v>
      </c>
      <c r="U387" s="7">
        <f t="shared" si="34"/>
        <v>0</v>
      </c>
      <c r="V387" s="7">
        <f t="shared" si="34"/>
        <v>0</v>
      </c>
    </row>
    <row r="388" spans="1:22" s="25" customFormat="1" ht="31.5" outlineLevel="6">
      <c r="A388" s="5" t="s">
        <v>95</v>
      </c>
      <c r="B388" s="6" t="s">
        <v>13</v>
      </c>
      <c r="C388" s="6" t="s">
        <v>253</v>
      </c>
      <c r="D388" s="6" t="s">
        <v>94</v>
      </c>
      <c r="E388" s="6"/>
      <c r="F388" s="72">
        <f>F389+F390+F391</f>
        <v>1851.826</v>
      </c>
      <c r="G388" s="98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s="25" customFormat="1" ht="16.5" customHeight="1" outlineLevel="6">
      <c r="A389" s="47" t="s">
        <v>242</v>
      </c>
      <c r="B389" s="48" t="s">
        <v>13</v>
      </c>
      <c r="C389" s="48" t="s">
        <v>253</v>
      </c>
      <c r="D389" s="48" t="s">
        <v>92</v>
      </c>
      <c r="E389" s="48"/>
      <c r="F389" s="73">
        <v>1402.524</v>
      </c>
      <c r="G389" s="98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s="25" customFormat="1" ht="31.5" outlineLevel="6">
      <c r="A390" s="47" t="s">
        <v>247</v>
      </c>
      <c r="B390" s="48" t="s">
        <v>13</v>
      </c>
      <c r="C390" s="48" t="s">
        <v>253</v>
      </c>
      <c r="D390" s="48" t="s">
        <v>93</v>
      </c>
      <c r="E390" s="48"/>
      <c r="F390" s="73">
        <v>0</v>
      </c>
      <c r="G390" s="98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s="25" customFormat="1" ht="47.25" outlineLevel="6">
      <c r="A391" s="47" t="s">
        <v>243</v>
      </c>
      <c r="B391" s="48" t="s">
        <v>13</v>
      </c>
      <c r="C391" s="48" t="s">
        <v>253</v>
      </c>
      <c r="D391" s="48" t="s">
        <v>244</v>
      </c>
      <c r="E391" s="48"/>
      <c r="F391" s="73">
        <v>449.302</v>
      </c>
      <c r="G391" s="98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s="25" customFormat="1" ht="15.75" outlineLevel="6">
      <c r="A392" s="5" t="s">
        <v>96</v>
      </c>
      <c r="B392" s="6" t="s">
        <v>13</v>
      </c>
      <c r="C392" s="6" t="s">
        <v>253</v>
      </c>
      <c r="D392" s="6" t="s">
        <v>97</v>
      </c>
      <c r="E392" s="6"/>
      <c r="F392" s="72">
        <f>F393</f>
        <v>0</v>
      </c>
      <c r="G392" s="98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s="25" customFormat="1" ht="31.5" outlineLevel="6">
      <c r="A393" s="47" t="s">
        <v>98</v>
      </c>
      <c r="B393" s="48" t="s">
        <v>13</v>
      </c>
      <c r="C393" s="48" t="s">
        <v>253</v>
      </c>
      <c r="D393" s="48" t="s">
        <v>99</v>
      </c>
      <c r="E393" s="48"/>
      <c r="F393" s="73">
        <v>0</v>
      </c>
      <c r="G393" s="98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s="25" customFormat="1" ht="15.75" outlineLevel="6">
      <c r="A394" s="50" t="s">
        <v>138</v>
      </c>
      <c r="B394" s="19" t="s">
        <v>13</v>
      </c>
      <c r="C394" s="19" t="s">
        <v>255</v>
      </c>
      <c r="D394" s="19" t="s">
        <v>5</v>
      </c>
      <c r="E394" s="19"/>
      <c r="F394" s="71">
        <f>F395</f>
        <v>93.72624</v>
      </c>
      <c r="G394" s="98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s="25" customFormat="1" ht="15.75" outlineLevel="6">
      <c r="A395" s="5" t="s">
        <v>353</v>
      </c>
      <c r="B395" s="6" t="s">
        <v>13</v>
      </c>
      <c r="C395" s="6" t="s">
        <v>255</v>
      </c>
      <c r="D395" s="6" t="s">
        <v>352</v>
      </c>
      <c r="E395" s="6"/>
      <c r="F395" s="72">
        <v>93.72624</v>
      </c>
      <c r="G395" s="98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25" customFormat="1" ht="19.5" customHeight="1" outlineLevel="6">
      <c r="A396" s="60" t="s">
        <v>223</v>
      </c>
      <c r="B396" s="12" t="s">
        <v>13</v>
      </c>
      <c r="C396" s="12" t="s">
        <v>290</v>
      </c>
      <c r="D396" s="12" t="s">
        <v>5</v>
      </c>
      <c r="E396" s="12"/>
      <c r="F396" s="74">
        <f>F397</f>
        <v>13842.86697</v>
      </c>
      <c r="G396" s="97">
        <f aca="true" t="shared" si="35" ref="G396:V396">G398</f>
        <v>0</v>
      </c>
      <c r="H396" s="13">
        <f t="shared" si="35"/>
        <v>0</v>
      </c>
      <c r="I396" s="13">
        <f t="shared" si="35"/>
        <v>0</v>
      </c>
      <c r="J396" s="13">
        <f t="shared" si="35"/>
        <v>0</v>
      </c>
      <c r="K396" s="13">
        <f t="shared" si="35"/>
        <v>0</v>
      </c>
      <c r="L396" s="13">
        <f t="shared" si="35"/>
        <v>0</v>
      </c>
      <c r="M396" s="13">
        <f t="shared" si="35"/>
        <v>0</v>
      </c>
      <c r="N396" s="13">
        <f t="shared" si="35"/>
        <v>0</v>
      </c>
      <c r="O396" s="13">
        <f t="shared" si="35"/>
        <v>0</v>
      </c>
      <c r="P396" s="13">
        <f t="shared" si="35"/>
        <v>0</v>
      </c>
      <c r="Q396" s="13">
        <f t="shared" si="35"/>
        <v>0</v>
      </c>
      <c r="R396" s="13">
        <f t="shared" si="35"/>
        <v>0</v>
      </c>
      <c r="S396" s="13">
        <f t="shared" si="35"/>
        <v>0</v>
      </c>
      <c r="T396" s="13">
        <f t="shared" si="35"/>
        <v>0</v>
      </c>
      <c r="U396" s="13">
        <f t="shared" si="35"/>
        <v>0</v>
      </c>
      <c r="V396" s="13">
        <f t="shared" si="35"/>
        <v>0</v>
      </c>
    </row>
    <row r="397" spans="1:22" s="25" customFormat="1" ht="33" customHeight="1" outlineLevel="6">
      <c r="A397" s="60" t="s">
        <v>167</v>
      </c>
      <c r="B397" s="12" t="s">
        <v>13</v>
      </c>
      <c r="C397" s="12" t="s">
        <v>312</v>
      </c>
      <c r="D397" s="12" t="s">
        <v>5</v>
      </c>
      <c r="E397" s="12"/>
      <c r="F397" s="74">
        <f>F398</f>
        <v>13842.86697</v>
      </c>
      <c r="G397" s="97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</row>
    <row r="398" spans="1:22" s="25" customFormat="1" ht="31.5" outlineLevel="6">
      <c r="A398" s="50" t="s">
        <v>139</v>
      </c>
      <c r="B398" s="19" t="s">
        <v>13</v>
      </c>
      <c r="C398" s="19" t="s">
        <v>313</v>
      </c>
      <c r="D398" s="19" t="s">
        <v>5</v>
      </c>
      <c r="E398" s="19"/>
      <c r="F398" s="71">
        <f>F399+F403+F405</f>
        <v>13842.86697</v>
      </c>
      <c r="G398" s="98">
        <f aca="true" t="shared" si="36" ref="G398:V398">G399</f>
        <v>0</v>
      </c>
      <c r="H398" s="7">
        <f t="shared" si="36"/>
        <v>0</v>
      </c>
      <c r="I398" s="7">
        <f t="shared" si="36"/>
        <v>0</v>
      </c>
      <c r="J398" s="7">
        <f t="shared" si="36"/>
        <v>0</v>
      </c>
      <c r="K398" s="7">
        <f t="shared" si="36"/>
        <v>0</v>
      </c>
      <c r="L398" s="7">
        <f t="shared" si="36"/>
        <v>0</v>
      </c>
      <c r="M398" s="7">
        <f t="shared" si="36"/>
        <v>0</v>
      </c>
      <c r="N398" s="7">
        <f t="shared" si="36"/>
        <v>0</v>
      </c>
      <c r="O398" s="7">
        <f t="shared" si="36"/>
        <v>0</v>
      </c>
      <c r="P398" s="7">
        <f t="shared" si="36"/>
        <v>0</v>
      </c>
      <c r="Q398" s="7">
        <f t="shared" si="36"/>
        <v>0</v>
      </c>
      <c r="R398" s="7">
        <f t="shared" si="36"/>
        <v>0</v>
      </c>
      <c r="S398" s="7">
        <f t="shared" si="36"/>
        <v>0</v>
      </c>
      <c r="T398" s="7">
        <f t="shared" si="36"/>
        <v>0</v>
      </c>
      <c r="U398" s="7">
        <f t="shared" si="36"/>
        <v>0</v>
      </c>
      <c r="V398" s="7">
        <f t="shared" si="36"/>
        <v>0</v>
      </c>
    </row>
    <row r="399" spans="1:22" s="25" customFormat="1" ht="15.75" outlineLevel="6">
      <c r="A399" s="5" t="s">
        <v>111</v>
      </c>
      <c r="B399" s="6" t="s">
        <v>13</v>
      </c>
      <c r="C399" s="6" t="s">
        <v>313</v>
      </c>
      <c r="D399" s="6" t="s">
        <v>112</v>
      </c>
      <c r="E399" s="6"/>
      <c r="F399" s="72">
        <f>F400+F401+F402</f>
        <v>11726.79322</v>
      </c>
      <c r="G399" s="98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s="25" customFormat="1" ht="15.75" outlineLevel="6">
      <c r="A400" s="47" t="s">
        <v>241</v>
      </c>
      <c r="B400" s="48" t="s">
        <v>13</v>
      </c>
      <c r="C400" s="48" t="s">
        <v>313</v>
      </c>
      <c r="D400" s="48" t="s">
        <v>113</v>
      </c>
      <c r="E400" s="48"/>
      <c r="F400" s="73">
        <v>9000</v>
      </c>
      <c r="G400" s="98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s="25" customFormat="1" ht="31.5" outlineLevel="6">
      <c r="A401" s="47" t="s">
        <v>248</v>
      </c>
      <c r="B401" s="48" t="s">
        <v>13</v>
      </c>
      <c r="C401" s="48" t="s">
        <v>313</v>
      </c>
      <c r="D401" s="48" t="s">
        <v>114</v>
      </c>
      <c r="E401" s="48"/>
      <c r="F401" s="73">
        <v>0</v>
      </c>
      <c r="G401" s="98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s="25" customFormat="1" ht="47.25" outlineLevel="6">
      <c r="A402" s="47" t="s">
        <v>245</v>
      </c>
      <c r="B402" s="48" t="s">
        <v>13</v>
      </c>
      <c r="C402" s="48" t="s">
        <v>313</v>
      </c>
      <c r="D402" s="48" t="s">
        <v>246</v>
      </c>
      <c r="E402" s="48"/>
      <c r="F402" s="73">
        <v>2726.79322</v>
      </c>
      <c r="G402" s="98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s="25" customFormat="1" ht="15.75" outlineLevel="6">
      <c r="A403" s="5" t="s">
        <v>96</v>
      </c>
      <c r="B403" s="6" t="s">
        <v>13</v>
      </c>
      <c r="C403" s="6" t="s">
        <v>313</v>
      </c>
      <c r="D403" s="6" t="s">
        <v>97</v>
      </c>
      <c r="E403" s="6"/>
      <c r="F403" s="72">
        <f>F404</f>
        <v>2059.2808</v>
      </c>
      <c r="G403" s="98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s="25" customFormat="1" ht="31.5" outlineLevel="6">
      <c r="A404" s="47" t="s">
        <v>98</v>
      </c>
      <c r="B404" s="48" t="s">
        <v>13</v>
      </c>
      <c r="C404" s="48" t="s">
        <v>313</v>
      </c>
      <c r="D404" s="48" t="s">
        <v>99</v>
      </c>
      <c r="E404" s="48"/>
      <c r="F404" s="73">
        <v>2059.2808</v>
      </c>
      <c r="G404" s="98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s="25" customFormat="1" ht="15.75" outlineLevel="6">
      <c r="A405" s="5" t="s">
        <v>100</v>
      </c>
      <c r="B405" s="6" t="s">
        <v>13</v>
      </c>
      <c r="C405" s="6" t="s">
        <v>313</v>
      </c>
      <c r="D405" s="6" t="s">
        <v>101</v>
      </c>
      <c r="E405" s="6"/>
      <c r="F405" s="72">
        <f>F406+F407+F408</f>
        <v>56.79295</v>
      </c>
      <c r="G405" s="98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s="25" customFormat="1" ht="15.75" outlineLevel="6">
      <c r="A406" s="47" t="s">
        <v>102</v>
      </c>
      <c r="B406" s="48" t="s">
        <v>13</v>
      </c>
      <c r="C406" s="48" t="s">
        <v>313</v>
      </c>
      <c r="D406" s="48" t="s">
        <v>104</v>
      </c>
      <c r="E406" s="48"/>
      <c r="F406" s="73">
        <v>2</v>
      </c>
      <c r="G406" s="98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s="25" customFormat="1" ht="15.75" outlineLevel="6">
      <c r="A407" s="47" t="s">
        <v>103</v>
      </c>
      <c r="B407" s="48" t="s">
        <v>13</v>
      </c>
      <c r="C407" s="48" t="s">
        <v>313</v>
      </c>
      <c r="D407" s="48" t="s">
        <v>105</v>
      </c>
      <c r="E407" s="48"/>
      <c r="F407" s="73">
        <v>5</v>
      </c>
      <c r="G407" s="98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s="25" customFormat="1" ht="15.75" outlineLevel="6">
      <c r="A408" s="47" t="s">
        <v>353</v>
      </c>
      <c r="B408" s="48" t="s">
        <v>13</v>
      </c>
      <c r="C408" s="48" t="s">
        <v>313</v>
      </c>
      <c r="D408" s="48" t="s">
        <v>352</v>
      </c>
      <c r="E408" s="48"/>
      <c r="F408" s="73">
        <v>49.79295</v>
      </c>
      <c r="G408" s="98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s="25" customFormat="1" ht="17.25" customHeight="1" outlineLevel="6">
      <c r="A409" s="16" t="s">
        <v>72</v>
      </c>
      <c r="B409" s="17" t="s">
        <v>52</v>
      </c>
      <c r="C409" s="17" t="s">
        <v>249</v>
      </c>
      <c r="D409" s="17" t="s">
        <v>5</v>
      </c>
      <c r="E409" s="17"/>
      <c r="F409" s="69">
        <f>F410</f>
        <v>42585.401000000005</v>
      </c>
      <c r="G409" s="95" t="e">
        <f>G410+#REF!+#REF!</f>
        <v>#REF!</v>
      </c>
      <c r="H409" s="18" t="e">
        <f>H410+#REF!+#REF!</f>
        <v>#REF!</v>
      </c>
      <c r="I409" s="18" t="e">
        <f>I410+#REF!+#REF!</f>
        <v>#REF!</v>
      </c>
      <c r="J409" s="18" t="e">
        <f>J410+#REF!+#REF!</f>
        <v>#REF!</v>
      </c>
      <c r="K409" s="18" t="e">
        <f>K410+#REF!+#REF!</f>
        <v>#REF!</v>
      </c>
      <c r="L409" s="18" t="e">
        <f>L410+#REF!+#REF!</f>
        <v>#REF!</v>
      </c>
      <c r="M409" s="18" t="e">
        <f>M410+#REF!+#REF!</f>
        <v>#REF!</v>
      </c>
      <c r="N409" s="18" t="e">
        <f>N410+#REF!+#REF!</f>
        <v>#REF!</v>
      </c>
      <c r="O409" s="18" t="e">
        <f>O410+#REF!+#REF!</f>
        <v>#REF!</v>
      </c>
      <c r="P409" s="18" t="e">
        <f>P410+#REF!+#REF!</f>
        <v>#REF!</v>
      </c>
      <c r="Q409" s="18" t="e">
        <f>Q410+#REF!+#REF!</f>
        <v>#REF!</v>
      </c>
      <c r="R409" s="18" t="e">
        <f>R410+#REF!+#REF!</f>
        <v>#REF!</v>
      </c>
      <c r="S409" s="18" t="e">
        <f>S410+#REF!+#REF!</f>
        <v>#REF!</v>
      </c>
      <c r="T409" s="18" t="e">
        <f>T410+#REF!+#REF!</f>
        <v>#REF!</v>
      </c>
      <c r="U409" s="18" t="e">
        <f>U410+#REF!+#REF!</f>
        <v>#REF!</v>
      </c>
      <c r="V409" s="18" t="e">
        <f>V410+#REF!+#REF!</f>
        <v>#REF!</v>
      </c>
    </row>
    <row r="410" spans="1:22" s="25" customFormat="1" ht="15.75" outlineLevel="3">
      <c r="A410" s="8" t="s">
        <v>38</v>
      </c>
      <c r="B410" s="9" t="s">
        <v>14</v>
      </c>
      <c r="C410" s="9" t="s">
        <v>249</v>
      </c>
      <c r="D410" s="9" t="s">
        <v>5</v>
      </c>
      <c r="E410" s="9"/>
      <c r="F410" s="70">
        <f>F411+F432+F436+F440</f>
        <v>42585.401000000005</v>
      </c>
      <c r="G410" s="99" t="e">
        <f>G411+#REF!+#REF!</f>
        <v>#REF!</v>
      </c>
      <c r="H410" s="10" t="e">
        <f>H411+#REF!+#REF!</f>
        <v>#REF!</v>
      </c>
      <c r="I410" s="10" t="e">
        <f>I411+#REF!+#REF!</f>
        <v>#REF!</v>
      </c>
      <c r="J410" s="10" t="e">
        <f>J411+#REF!+#REF!</f>
        <v>#REF!</v>
      </c>
      <c r="K410" s="10" t="e">
        <f>K411+#REF!+#REF!</f>
        <v>#REF!</v>
      </c>
      <c r="L410" s="10" t="e">
        <f>L411+#REF!+#REF!</f>
        <v>#REF!</v>
      </c>
      <c r="M410" s="10" t="e">
        <f>M411+#REF!+#REF!</f>
        <v>#REF!</v>
      </c>
      <c r="N410" s="10" t="e">
        <f>N411+#REF!+#REF!</f>
        <v>#REF!</v>
      </c>
      <c r="O410" s="10" t="e">
        <f>O411+#REF!+#REF!</f>
        <v>#REF!</v>
      </c>
      <c r="P410" s="10" t="e">
        <f>P411+#REF!+#REF!</f>
        <v>#REF!</v>
      </c>
      <c r="Q410" s="10" t="e">
        <f>Q411+#REF!+#REF!</f>
        <v>#REF!</v>
      </c>
      <c r="R410" s="10" t="e">
        <f>R411+#REF!+#REF!</f>
        <v>#REF!</v>
      </c>
      <c r="S410" s="10" t="e">
        <f>S411+#REF!+#REF!</f>
        <v>#REF!</v>
      </c>
      <c r="T410" s="10" t="e">
        <f>T411+#REF!+#REF!</f>
        <v>#REF!</v>
      </c>
      <c r="U410" s="10" t="e">
        <f>U411+#REF!+#REF!</f>
        <v>#REF!</v>
      </c>
      <c r="V410" s="10" t="e">
        <f>V411+#REF!+#REF!</f>
        <v>#REF!</v>
      </c>
    </row>
    <row r="411" spans="1:22" s="25" customFormat="1" ht="19.5" customHeight="1" outlineLevel="3">
      <c r="A411" s="14" t="s">
        <v>168</v>
      </c>
      <c r="B411" s="12" t="s">
        <v>14</v>
      </c>
      <c r="C411" s="12" t="s">
        <v>314</v>
      </c>
      <c r="D411" s="12" t="s">
        <v>5</v>
      </c>
      <c r="E411" s="12"/>
      <c r="F411" s="74">
        <f>F412+F424</f>
        <v>42433.001000000004</v>
      </c>
      <c r="G411" s="97">
        <f aca="true" t="shared" si="37" ref="G411:V411">G425</f>
        <v>0</v>
      </c>
      <c r="H411" s="13">
        <f t="shared" si="37"/>
        <v>0</v>
      </c>
      <c r="I411" s="13">
        <f t="shared" si="37"/>
        <v>0</v>
      </c>
      <c r="J411" s="13">
        <f t="shared" si="37"/>
        <v>0</v>
      </c>
      <c r="K411" s="13">
        <f t="shared" si="37"/>
        <v>0</v>
      </c>
      <c r="L411" s="13">
        <f t="shared" si="37"/>
        <v>0</v>
      </c>
      <c r="M411" s="13">
        <f t="shared" si="37"/>
        <v>0</v>
      </c>
      <c r="N411" s="13">
        <f t="shared" si="37"/>
        <v>0</v>
      </c>
      <c r="O411" s="13">
        <f t="shared" si="37"/>
        <v>0</v>
      </c>
      <c r="P411" s="13">
        <f t="shared" si="37"/>
        <v>0</v>
      </c>
      <c r="Q411" s="13">
        <f t="shared" si="37"/>
        <v>0</v>
      </c>
      <c r="R411" s="13">
        <f t="shared" si="37"/>
        <v>0</v>
      </c>
      <c r="S411" s="13">
        <f t="shared" si="37"/>
        <v>0</v>
      </c>
      <c r="T411" s="13">
        <f t="shared" si="37"/>
        <v>0</v>
      </c>
      <c r="U411" s="13">
        <f t="shared" si="37"/>
        <v>0</v>
      </c>
      <c r="V411" s="13">
        <f t="shared" si="37"/>
        <v>0</v>
      </c>
    </row>
    <row r="412" spans="1:22" s="25" customFormat="1" ht="19.5" customHeight="1" outlineLevel="3">
      <c r="A412" s="50" t="s">
        <v>122</v>
      </c>
      <c r="B412" s="19" t="s">
        <v>14</v>
      </c>
      <c r="C412" s="19" t="s">
        <v>315</v>
      </c>
      <c r="D412" s="19" t="s">
        <v>5</v>
      </c>
      <c r="E412" s="19"/>
      <c r="F412" s="71">
        <f>F413+F418+F421</f>
        <v>21122.001</v>
      </c>
      <c r="G412" s="97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</row>
    <row r="413" spans="1:22" s="25" customFormat="1" ht="32.25" customHeight="1" outlineLevel="3">
      <c r="A413" s="65" t="s">
        <v>169</v>
      </c>
      <c r="B413" s="6" t="s">
        <v>14</v>
      </c>
      <c r="C413" s="6" t="s">
        <v>316</v>
      </c>
      <c r="D413" s="6" t="s">
        <v>5</v>
      </c>
      <c r="E413" s="6"/>
      <c r="F413" s="72">
        <f>F414+F416</f>
        <v>223.001</v>
      </c>
      <c r="G413" s="97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</row>
    <row r="414" spans="1:22" s="25" customFormat="1" ht="19.5" customHeight="1" outlineLevel="3">
      <c r="A414" s="47" t="s">
        <v>96</v>
      </c>
      <c r="B414" s="48" t="s">
        <v>14</v>
      </c>
      <c r="C414" s="48" t="s">
        <v>316</v>
      </c>
      <c r="D414" s="48" t="s">
        <v>97</v>
      </c>
      <c r="E414" s="48"/>
      <c r="F414" s="86">
        <v>223.001</v>
      </c>
      <c r="G414" s="97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</row>
    <row r="415" spans="1:22" s="25" customFormat="1" ht="19.5" customHeight="1" outlineLevel="3">
      <c r="A415" s="47" t="s">
        <v>98</v>
      </c>
      <c r="B415" s="48" t="s">
        <v>14</v>
      </c>
      <c r="C415" s="48" t="s">
        <v>316</v>
      </c>
      <c r="D415" s="48" t="s">
        <v>99</v>
      </c>
      <c r="E415" s="48"/>
      <c r="F415" s="86">
        <v>173.001</v>
      </c>
      <c r="G415" s="97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</row>
    <row r="416" spans="1:22" s="25" customFormat="1" ht="19.5" customHeight="1" outlineLevel="3">
      <c r="A416" s="47" t="s">
        <v>374</v>
      </c>
      <c r="B416" s="48" t="s">
        <v>14</v>
      </c>
      <c r="C416" s="48" t="s">
        <v>316</v>
      </c>
      <c r="D416" s="48" t="s">
        <v>373</v>
      </c>
      <c r="E416" s="48"/>
      <c r="F416" s="86">
        <f>F417</f>
        <v>0</v>
      </c>
      <c r="G416" s="97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</row>
    <row r="417" spans="1:22" s="25" customFormat="1" ht="33.75" customHeight="1" outlineLevel="3">
      <c r="A417" s="47" t="s">
        <v>375</v>
      </c>
      <c r="B417" s="48" t="s">
        <v>14</v>
      </c>
      <c r="C417" s="48" t="s">
        <v>316</v>
      </c>
      <c r="D417" s="48" t="s">
        <v>372</v>
      </c>
      <c r="E417" s="48"/>
      <c r="F417" s="86">
        <v>0</v>
      </c>
      <c r="G417" s="97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</row>
    <row r="418" spans="1:22" s="25" customFormat="1" ht="33.75" customHeight="1" outlineLevel="3">
      <c r="A418" s="65" t="s">
        <v>425</v>
      </c>
      <c r="B418" s="6" t="s">
        <v>14</v>
      </c>
      <c r="C418" s="6" t="s">
        <v>423</v>
      </c>
      <c r="D418" s="6" t="s">
        <v>5</v>
      </c>
      <c r="E418" s="6"/>
      <c r="F418" s="72">
        <f>F419</f>
        <v>20690</v>
      </c>
      <c r="G418" s="97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</row>
    <row r="419" spans="1:22" s="25" customFormat="1" ht="17.25" customHeight="1" outlineLevel="3">
      <c r="A419" s="47" t="s">
        <v>374</v>
      </c>
      <c r="B419" s="48" t="s">
        <v>14</v>
      </c>
      <c r="C419" s="48" t="s">
        <v>423</v>
      </c>
      <c r="D419" s="48" t="s">
        <v>373</v>
      </c>
      <c r="E419" s="48"/>
      <c r="F419" s="86">
        <f>F420</f>
        <v>20690</v>
      </c>
      <c r="G419" s="97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</row>
    <row r="420" spans="1:22" s="25" customFormat="1" ht="33.75" customHeight="1" outlineLevel="3">
      <c r="A420" s="47" t="s">
        <v>375</v>
      </c>
      <c r="B420" s="48" t="s">
        <v>14</v>
      </c>
      <c r="C420" s="48" t="s">
        <v>423</v>
      </c>
      <c r="D420" s="48" t="s">
        <v>372</v>
      </c>
      <c r="E420" s="48"/>
      <c r="F420" s="86">
        <v>20690</v>
      </c>
      <c r="G420" s="97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</row>
    <row r="421" spans="1:22" s="25" customFormat="1" ht="33.75" customHeight="1" outlineLevel="3">
      <c r="A421" s="65" t="s">
        <v>426</v>
      </c>
      <c r="B421" s="6" t="s">
        <v>14</v>
      </c>
      <c r="C421" s="6" t="s">
        <v>424</v>
      </c>
      <c r="D421" s="6" t="s">
        <v>5</v>
      </c>
      <c r="E421" s="6"/>
      <c r="F421" s="72">
        <f>F422</f>
        <v>209</v>
      </c>
      <c r="G421" s="97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</row>
    <row r="422" spans="1:22" s="25" customFormat="1" ht="15" customHeight="1" outlineLevel="3">
      <c r="A422" s="47" t="s">
        <v>374</v>
      </c>
      <c r="B422" s="48" t="s">
        <v>14</v>
      </c>
      <c r="C422" s="48" t="s">
        <v>424</v>
      </c>
      <c r="D422" s="48" t="s">
        <v>373</v>
      </c>
      <c r="E422" s="48"/>
      <c r="F422" s="86">
        <f>F423</f>
        <v>209</v>
      </c>
      <c r="G422" s="97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</row>
    <row r="423" spans="1:22" s="25" customFormat="1" ht="33.75" customHeight="1" outlineLevel="3">
      <c r="A423" s="47" t="s">
        <v>375</v>
      </c>
      <c r="B423" s="48" t="s">
        <v>14</v>
      </c>
      <c r="C423" s="48" t="s">
        <v>424</v>
      </c>
      <c r="D423" s="48" t="s">
        <v>372</v>
      </c>
      <c r="E423" s="48"/>
      <c r="F423" s="86">
        <v>209</v>
      </c>
      <c r="G423" s="97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</row>
    <row r="424" spans="1:22" s="25" customFormat="1" ht="35.25" customHeight="1" outlineLevel="3">
      <c r="A424" s="58" t="s">
        <v>170</v>
      </c>
      <c r="B424" s="19" t="s">
        <v>14</v>
      </c>
      <c r="C424" s="19" t="s">
        <v>317</v>
      </c>
      <c r="D424" s="19" t="s">
        <v>5</v>
      </c>
      <c r="E424" s="19"/>
      <c r="F424" s="71">
        <f>F425+F429</f>
        <v>21311</v>
      </c>
      <c r="G424" s="97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</row>
    <row r="425" spans="1:22" s="25" customFormat="1" ht="31.5" outlineLevel="3">
      <c r="A425" s="5" t="s">
        <v>171</v>
      </c>
      <c r="B425" s="6" t="s">
        <v>14</v>
      </c>
      <c r="C425" s="6" t="s">
        <v>318</v>
      </c>
      <c r="D425" s="6" t="s">
        <v>5</v>
      </c>
      <c r="E425" s="6"/>
      <c r="F425" s="72">
        <f>F426</f>
        <v>12597.5</v>
      </c>
      <c r="G425" s="98">
        <f aca="true" t="shared" si="38" ref="G425:V425">G427</f>
        <v>0</v>
      </c>
      <c r="H425" s="7">
        <f t="shared" si="38"/>
        <v>0</v>
      </c>
      <c r="I425" s="7">
        <f t="shared" si="38"/>
        <v>0</v>
      </c>
      <c r="J425" s="7">
        <f t="shared" si="38"/>
        <v>0</v>
      </c>
      <c r="K425" s="7">
        <f t="shared" si="38"/>
        <v>0</v>
      </c>
      <c r="L425" s="7">
        <f t="shared" si="38"/>
        <v>0</v>
      </c>
      <c r="M425" s="7">
        <f t="shared" si="38"/>
        <v>0</v>
      </c>
      <c r="N425" s="7">
        <f t="shared" si="38"/>
        <v>0</v>
      </c>
      <c r="O425" s="7">
        <f t="shared" si="38"/>
        <v>0</v>
      </c>
      <c r="P425" s="7">
        <f t="shared" si="38"/>
        <v>0</v>
      </c>
      <c r="Q425" s="7">
        <f t="shared" si="38"/>
        <v>0</v>
      </c>
      <c r="R425" s="7">
        <f t="shared" si="38"/>
        <v>0</v>
      </c>
      <c r="S425" s="7">
        <f t="shared" si="38"/>
        <v>0</v>
      </c>
      <c r="T425" s="7">
        <f t="shared" si="38"/>
        <v>0</v>
      </c>
      <c r="U425" s="7">
        <f t="shared" si="38"/>
        <v>0</v>
      </c>
      <c r="V425" s="7">
        <f t="shared" si="38"/>
        <v>0</v>
      </c>
    </row>
    <row r="426" spans="1:22" s="25" customFormat="1" ht="15.75" outlineLevel="3">
      <c r="A426" s="47" t="s">
        <v>119</v>
      </c>
      <c r="B426" s="48" t="s">
        <v>14</v>
      </c>
      <c r="C426" s="48" t="s">
        <v>318</v>
      </c>
      <c r="D426" s="48" t="s">
        <v>120</v>
      </c>
      <c r="E426" s="48"/>
      <c r="F426" s="73">
        <f>F427+F428</f>
        <v>12597.5</v>
      </c>
      <c r="G426" s="98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s="25" customFormat="1" ht="47.25" outlineLevel="3">
      <c r="A427" s="52" t="s">
        <v>199</v>
      </c>
      <c r="B427" s="48" t="s">
        <v>14</v>
      </c>
      <c r="C427" s="48" t="s">
        <v>318</v>
      </c>
      <c r="D427" s="48" t="s">
        <v>85</v>
      </c>
      <c r="E427" s="48"/>
      <c r="F427" s="73">
        <v>12597.5</v>
      </c>
      <c r="G427" s="98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s="25" customFormat="1" ht="15.75" outlineLevel="3">
      <c r="A428" s="52" t="s">
        <v>86</v>
      </c>
      <c r="B428" s="48" t="s">
        <v>14</v>
      </c>
      <c r="C428" s="48" t="s">
        <v>339</v>
      </c>
      <c r="D428" s="48" t="s">
        <v>87</v>
      </c>
      <c r="E428" s="48"/>
      <c r="F428" s="73">
        <v>0</v>
      </c>
      <c r="G428" s="9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s="25" customFormat="1" ht="31.5" outlineLevel="3">
      <c r="A429" s="5" t="s">
        <v>172</v>
      </c>
      <c r="B429" s="6" t="s">
        <v>14</v>
      </c>
      <c r="C429" s="6" t="s">
        <v>319</v>
      </c>
      <c r="D429" s="6" t="s">
        <v>5</v>
      </c>
      <c r="E429" s="6"/>
      <c r="F429" s="72">
        <f>F430</f>
        <v>8713.5</v>
      </c>
      <c r="G429" s="98">
        <f aca="true" t="shared" si="39" ref="G429:V429">G431</f>
        <v>0</v>
      </c>
      <c r="H429" s="7">
        <f t="shared" si="39"/>
        <v>0</v>
      </c>
      <c r="I429" s="7">
        <f t="shared" si="39"/>
        <v>0</v>
      </c>
      <c r="J429" s="7">
        <f t="shared" si="39"/>
        <v>0</v>
      </c>
      <c r="K429" s="7">
        <f t="shared" si="39"/>
        <v>0</v>
      </c>
      <c r="L429" s="7">
        <f t="shared" si="39"/>
        <v>0</v>
      </c>
      <c r="M429" s="7">
        <f t="shared" si="39"/>
        <v>0</v>
      </c>
      <c r="N429" s="7">
        <f t="shared" si="39"/>
        <v>0</v>
      </c>
      <c r="O429" s="7">
        <f t="shared" si="39"/>
        <v>0</v>
      </c>
      <c r="P429" s="7">
        <f t="shared" si="39"/>
        <v>0</v>
      </c>
      <c r="Q429" s="7">
        <f t="shared" si="39"/>
        <v>0</v>
      </c>
      <c r="R429" s="7">
        <f t="shared" si="39"/>
        <v>0</v>
      </c>
      <c r="S429" s="7">
        <f t="shared" si="39"/>
        <v>0</v>
      </c>
      <c r="T429" s="7">
        <f t="shared" si="39"/>
        <v>0</v>
      </c>
      <c r="U429" s="7">
        <f t="shared" si="39"/>
        <v>0</v>
      </c>
      <c r="V429" s="7">
        <f t="shared" si="39"/>
        <v>0</v>
      </c>
    </row>
    <row r="430" spans="1:22" s="25" customFormat="1" ht="15.75" outlineLevel="3">
      <c r="A430" s="47" t="s">
        <v>119</v>
      </c>
      <c r="B430" s="48" t="s">
        <v>14</v>
      </c>
      <c r="C430" s="48" t="s">
        <v>319</v>
      </c>
      <c r="D430" s="48" t="s">
        <v>120</v>
      </c>
      <c r="E430" s="48"/>
      <c r="F430" s="73">
        <f>F431</f>
        <v>8713.5</v>
      </c>
      <c r="G430" s="98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s="25" customFormat="1" ht="47.25" outlineLevel="3">
      <c r="A431" s="52" t="s">
        <v>199</v>
      </c>
      <c r="B431" s="48" t="s">
        <v>14</v>
      </c>
      <c r="C431" s="48" t="s">
        <v>319</v>
      </c>
      <c r="D431" s="48" t="s">
        <v>85</v>
      </c>
      <c r="E431" s="48"/>
      <c r="F431" s="73">
        <v>8713.5</v>
      </c>
      <c r="G431" s="98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s="25" customFormat="1" ht="15.75" outlineLevel="3">
      <c r="A432" s="8" t="s">
        <v>227</v>
      </c>
      <c r="B432" s="9" t="s">
        <v>14</v>
      </c>
      <c r="C432" s="9" t="s">
        <v>320</v>
      </c>
      <c r="D432" s="9" t="s">
        <v>5</v>
      </c>
      <c r="E432" s="9"/>
      <c r="F432" s="70">
        <f>F433</f>
        <v>80</v>
      </c>
      <c r="G432" s="98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s="25" customFormat="1" ht="36" customHeight="1" outlineLevel="3">
      <c r="A433" s="65" t="s">
        <v>173</v>
      </c>
      <c r="B433" s="6" t="s">
        <v>14</v>
      </c>
      <c r="C433" s="6" t="s">
        <v>321</v>
      </c>
      <c r="D433" s="6" t="s">
        <v>5</v>
      </c>
      <c r="E433" s="6"/>
      <c r="F433" s="72">
        <f>F434</f>
        <v>80</v>
      </c>
      <c r="G433" s="98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s="25" customFormat="1" ht="15.75" outlineLevel="3">
      <c r="A434" s="47" t="s">
        <v>96</v>
      </c>
      <c r="B434" s="48" t="s">
        <v>14</v>
      </c>
      <c r="C434" s="48" t="s">
        <v>321</v>
      </c>
      <c r="D434" s="48" t="s">
        <v>97</v>
      </c>
      <c r="E434" s="48"/>
      <c r="F434" s="73">
        <f>F435</f>
        <v>80</v>
      </c>
      <c r="G434" s="98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s="25" customFormat="1" ht="31.5" outlineLevel="3">
      <c r="A435" s="47" t="s">
        <v>98</v>
      </c>
      <c r="B435" s="48" t="s">
        <v>14</v>
      </c>
      <c r="C435" s="48" t="s">
        <v>321</v>
      </c>
      <c r="D435" s="48" t="s">
        <v>99</v>
      </c>
      <c r="E435" s="48"/>
      <c r="F435" s="73">
        <v>80</v>
      </c>
      <c r="G435" s="98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s="25" customFormat="1" ht="15.75" outlineLevel="3">
      <c r="A436" s="8" t="s">
        <v>228</v>
      </c>
      <c r="B436" s="9" t="s">
        <v>14</v>
      </c>
      <c r="C436" s="9" t="s">
        <v>322</v>
      </c>
      <c r="D436" s="9" t="s">
        <v>5</v>
      </c>
      <c r="E436" s="9"/>
      <c r="F436" s="70">
        <f>F437</f>
        <v>42.4</v>
      </c>
      <c r="G436" s="98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s="25" customFormat="1" ht="31.5" outlineLevel="3">
      <c r="A437" s="65" t="s">
        <v>174</v>
      </c>
      <c r="B437" s="6" t="s">
        <v>14</v>
      </c>
      <c r="C437" s="6" t="s">
        <v>323</v>
      </c>
      <c r="D437" s="6" t="s">
        <v>5</v>
      </c>
      <c r="E437" s="6"/>
      <c r="F437" s="72">
        <f>F438</f>
        <v>42.4</v>
      </c>
      <c r="G437" s="98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s="25" customFormat="1" ht="15.75" outlineLevel="3">
      <c r="A438" s="47" t="s">
        <v>96</v>
      </c>
      <c r="B438" s="48" t="s">
        <v>14</v>
      </c>
      <c r="C438" s="48" t="s">
        <v>323</v>
      </c>
      <c r="D438" s="48" t="s">
        <v>97</v>
      </c>
      <c r="E438" s="48"/>
      <c r="F438" s="73">
        <f>F439</f>
        <v>42.4</v>
      </c>
      <c r="G438" s="98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s="25" customFormat="1" ht="31.5" outlineLevel="3">
      <c r="A439" s="47" t="s">
        <v>98</v>
      </c>
      <c r="B439" s="48" t="s">
        <v>14</v>
      </c>
      <c r="C439" s="48" t="s">
        <v>323</v>
      </c>
      <c r="D439" s="48" t="s">
        <v>99</v>
      </c>
      <c r="E439" s="48"/>
      <c r="F439" s="73">
        <v>42.4</v>
      </c>
      <c r="G439" s="98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s="25" customFormat="1" ht="15.75" outlineLevel="3">
      <c r="A440" s="8" t="s">
        <v>229</v>
      </c>
      <c r="B440" s="9" t="s">
        <v>14</v>
      </c>
      <c r="C440" s="9" t="s">
        <v>324</v>
      </c>
      <c r="D440" s="9" t="s">
        <v>5</v>
      </c>
      <c r="E440" s="9"/>
      <c r="F440" s="70">
        <f>F441</f>
        <v>30</v>
      </c>
      <c r="G440" s="98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s="25" customFormat="1" ht="31.5" outlineLevel="3">
      <c r="A441" s="65" t="s">
        <v>175</v>
      </c>
      <c r="B441" s="6" t="s">
        <v>14</v>
      </c>
      <c r="C441" s="6" t="s">
        <v>325</v>
      </c>
      <c r="D441" s="6" t="s">
        <v>5</v>
      </c>
      <c r="E441" s="6"/>
      <c r="F441" s="72">
        <f>F442</f>
        <v>30</v>
      </c>
      <c r="G441" s="98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s="25" customFormat="1" ht="15.75" outlineLevel="3">
      <c r="A442" s="47" t="s">
        <v>96</v>
      </c>
      <c r="B442" s="48" t="s">
        <v>14</v>
      </c>
      <c r="C442" s="48" t="s">
        <v>325</v>
      </c>
      <c r="D442" s="48" t="s">
        <v>97</v>
      </c>
      <c r="E442" s="48"/>
      <c r="F442" s="73">
        <f>F443</f>
        <v>30</v>
      </c>
      <c r="G442" s="98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s="25" customFormat="1" ht="31.5" outlineLevel="3">
      <c r="A443" s="47" t="s">
        <v>98</v>
      </c>
      <c r="B443" s="48" t="s">
        <v>14</v>
      </c>
      <c r="C443" s="48" t="s">
        <v>325</v>
      </c>
      <c r="D443" s="48" t="s">
        <v>99</v>
      </c>
      <c r="E443" s="48"/>
      <c r="F443" s="73">
        <v>30</v>
      </c>
      <c r="G443" s="98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1:22" s="25" customFormat="1" ht="17.25" customHeight="1" outlineLevel="6">
      <c r="A444" s="16" t="s">
        <v>51</v>
      </c>
      <c r="B444" s="17" t="s">
        <v>50</v>
      </c>
      <c r="C444" s="17" t="s">
        <v>249</v>
      </c>
      <c r="D444" s="17" t="s">
        <v>5</v>
      </c>
      <c r="E444" s="17"/>
      <c r="F444" s="18">
        <f>F445+F451+F464+F470</f>
        <v>7978.8741</v>
      </c>
      <c r="G444" s="95" t="e">
        <f aca="true" t="shared" si="40" ref="G444:V444">G445+G451+G464</f>
        <v>#REF!</v>
      </c>
      <c r="H444" s="18" t="e">
        <f t="shared" si="40"/>
        <v>#REF!</v>
      </c>
      <c r="I444" s="18" t="e">
        <f t="shared" si="40"/>
        <v>#REF!</v>
      </c>
      <c r="J444" s="18" t="e">
        <f t="shared" si="40"/>
        <v>#REF!</v>
      </c>
      <c r="K444" s="18" t="e">
        <f t="shared" si="40"/>
        <v>#REF!</v>
      </c>
      <c r="L444" s="18" t="e">
        <f t="shared" si="40"/>
        <v>#REF!</v>
      </c>
      <c r="M444" s="18" t="e">
        <f t="shared" si="40"/>
        <v>#REF!</v>
      </c>
      <c r="N444" s="18" t="e">
        <f t="shared" si="40"/>
        <v>#REF!</v>
      </c>
      <c r="O444" s="18" t="e">
        <f t="shared" si="40"/>
        <v>#REF!</v>
      </c>
      <c r="P444" s="18" t="e">
        <f t="shared" si="40"/>
        <v>#REF!</v>
      </c>
      <c r="Q444" s="18" t="e">
        <f t="shared" si="40"/>
        <v>#REF!</v>
      </c>
      <c r="R444" s="18" t="e">
        <f t="shared" si="40"/>
        <v>#REF!</v>
      </c>
      <c r="S444" s="18" t="e">
        <f t="shared" si="40"/>
        <v>#REF!</v>
      </c>
      <c r="T444" s="18" t="e">
        <f t="shared" si="40"/>
        <v>#REF!</v>
      </c>
      <c r="U444" s="18" t="e">
        <f t="shared" si="40"/>
        <v>#REF!</v>
      </c>
      <c r="V444" s="18" t="e">
        <f t="shared" si="40"/>
        <v>#REF!</v>
      </c>
    </row>
    <row r="445" spans="1:22" s="25" customFormat="1" ht="15.75" outlineLevel="3">
      <c r="A445" s="61" t="s">
        <v>40</v>
      </c>
      <c r="B445" s="31" t="s">
        <v>15</v>
      </c>
      <c r="C445" s="31" t="s">
        <v>249</v>
      </c>
      <c r="D445" s="31" t="s">
        <v>5</v>
      </c>
      <c r="E445" s="31"/>
      <c r="F445" s="59">
        <f>F446</f>
        <v>720</v>
      </c>
      <c r="G445" s="99">
        <f aca="true" t="shared" si="41" ref="G445:V445">G447</f>
        <v>0</v>
      </c>
      <c r="H445" s="10">
        <f t="shared" si="41"/>
        <v>0</v>
      </c>
      <c r="I445" s="10">
        <f t="shared" si="41"/>
        <v>0</v>
      </c>
      <c r="J445" s="10">
        <f t="shared" si="41"/>
        <v>0</v>
      </c>
      <c r="K445" s="10">
        <f t="shared" si="41"/>
        <v>0</v>
      </c>
      <c r="L445" s="10">
        <f t="shared" si="41"/>
        <v>0</v>
      </c>
      <c r="M445" s="10">
        <f t="shared" si="41"/>
        <v>0</v>
      </c>
      <c r="N445" s="10">
        <f t="shared" si="41"/>
        <v>0</v>
      </c>
      <c r="O445" s="10">
        <f t="shared" si="41"/>
        <v>0</v>
      </c>
      <c r="P445" s="10">
        <f t="shared" si="41"/>
        <v>0</v>
      </c>
      <c r="Q445" s="10">
        <f t="shared" si="41"/>
        <v>0</v>
      </c>
      <c r="R445" s="10">
        <f t="shared" si="41"/>
        <v>0</v>
      </c>
      <c r="S445" s="10">
        <f t="shared" si="41"/>
        <v>0</v>
      </c>
      <c r="T445" s="10">
        <f t="shared" si="41"/>
        <v>0</v>
      </c>
      <c r="U445" s="10">
        <f t="shared" si="41"/>
        <v>0</v>
      </c>
      <c r="V445" s="10">
        <f t="shared" si="41"/>
        <v>0</v>
      </c>
    </row>
    <row r="446" spans="1:22" s="25" customFormat="1" ht="31.5" outlineLevel="3">
      <c r="A446" s="22" t="s">
        <v>134</v>
      </c>
      <c r="B446" s="9" t="s">
        <v>15</v>
      </c>
      <c r="C446" s="9" t="s">
        <v>250</v>
      </c>
      <c r="D446" s="9" t="s">
        <v>5</v>
      </c>
      <c r="E446" s="9"/>
      <c r="F446" s="70">
        <f>F447</f>
        <v>720</v>
      </c>
      <c r="G446" s="99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</row>
    <row r="447" spans="1:22" s="15" customFormat="1" ht="30.75" customHeight="1" outlineLevel="3">
      <c r="A447" s="22" t="s">
        <v>136</v>
      </c>
      <c r="B447" s="12" t="s">
        <v>15</v>
      </c>
      <c r="C447" s="12" t="s">
        <v>251</v>
      </c>
      <c r="D447" s="12" t="s">
        <v>5</v>
      </c>
      <c r="E447" s="12"/>
      <c r="F447" s="74">
        <f>F448</f>
        <v>720</v>
      </c>
      <c r="G447" s="97">
        <f aca="true" t="shared" si="42" ref="G447:V448">G448</f>
        <v>0</v>
      </c>
      <c r="H447" s="13">
        <f t="shared" si="42"/>
        <v>0</v>
      </c>
      <c r="I447" s="13">
        <f t="shared" si="42"/>
        <v>0</v>
      </c>
      <c r="J447" s="13">
        <f t="shared" si="42"/>
        <v>0</v>
      </c>
      <c r="K447" s="13">
        <f t="shared" si="42"/>
        <v>0</v>
      </c>
      <c r="L447" s="13">
        <f t="shared" si="42"/>
        <v>0</v>
      </c>
      <c r="M447" s="13">
        <f t="shared" si="42"/>
        <v>0</v>
      </c>
      <c r="N447" s="13">
        <f t="shared" si="42"/>
        <v>0</v>
      </c>
      <c r="O447" s="13">
        <f t="shared" si="42"/>
        <v>0</v>
      </c>
      <c r="P447" s="13">
        <f t="shared" si="42"/>
        <v>0</v>
      </c>
      <c r="Q447" s="13">
        <f t="shared" si="42"/>
        <v>0</v>
      </c>
      <c r="R447" s="13">
        <f t="shared" si="42"/>
        <v>0</v>
      </c>
      <c r="S447" s="13">
        <f t="shared" si="42"/>
        <v>0</v>
      </c>
      <c r="T447" s="13">
        <f t="shared" si="42"/>
        <v>0</v>
      </c>
      <c r="U447" s="13">
        <f t="shared" si="42"/>
        <v>0</v>
      </c>
      <c r="V447" s="13">
        <f t="shared" si="42"/>
        <v>0</v>
      </c>
    </row>
    <row r="448" spans="1:22" s="25" customFormat="1" ht="33" customHeight="1" outlineLevel="4">
      <c r="A448" s="50" t="s">
        <v>176</v>
      </c>
      <c r="B448" s="19" t="s">
        <v>15</v>
      </c>
      <c r="C448" s="19" t="s">
        <v>326</v>
      </c>
      <c r="D448" s="19" t="s">
        <v>5</v>
      </c>
      <c r="E448" s="19"/>
      <c r="F448" s="71">
        <f>F449</f>
        <v>720</v>
      </c>
      <c r="G448" s="98">
        <f t="shared" si="42"/>
        <v>0</v>
      </c>
      <c r="H448" s="7">
        <f t="shared" si="42"/>
        <v>0</v>
      </c>
      <c r="I448" s="7">
        <f t="shared" si="42"/>
        <v>0</v>
      </c>
      <c r="J448" s="7">
        <f t="shared" si="42"/>
        <v>0</v>
      </c>
      <c r="K448" s="7">
        <f t="shared" si="42"/>
        <v>0</v>
      </c>
      <c r="L448" s="7">
        <f t="shared" si="42"/>
        <v>0</v>
      </c>
      <c r="M448" s="7">
        <f t="shared" si="42"/>
        <v>0</v>
      </c>
      <c r="N448" s="7">
        <f t="shared" si="42"/>
        <v>0</v>
      </c>
      <c r="O448" s="7">
        <f t="shared" si="42"/>
        <v>0</v>
      </c>
      <c r="P448" s="7">
        <f t="shared" si="42"/>
        <v>0</v>
      </c>
      <c r="Q448" s="7">
        <f t="shared" si="42"/>
        <v>0</v>
      </c>
      <c r="R448" s="7">
        <f t="shared" si="42"/>
        <v>0</v>
      </c>
      <c r="S448" s="7">
        <f t="shared" si="42"/>
        <v>0</v>
      </c>
      <c r="T448" s="7">
        <f t="shared" si="42"/>
        <v>0</v>
      </c>
      <c r="U448" s="7">
        <f t="shared" si="42"/>
        <v>0</v>
      </c>
      <c r="V448" s="7">
        <f t="shared" si="42"/>
        <v>0</v>
      </c>
    </row>
    <row r="449" spans="1:22" s="25" customFormat="1" ht="15.75" outlineLevel="5">
      <c r="A449" s="5" t="s">
        <v>125</v>
      </c>
      <c r="B449" s="6" t="s">
        <v>15</v>
      </c>
      <c r="C449" s="6" t="s">
        <v>326</v>
      </c>
      <c r="D449" s="6" t="s">
        <v>123</v>
      </c>
      <c r="E449" s="6"/>
      <c r="F449" s="72">
        <f>F450</f>
        <v>720</v>
      </c>
      <c r="G449" s="98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s="25" customFormat="1" ht="31.5" outlineLevel="5">
      <c r="A450" s="47" t="s">
        <v>126</v>
      </c>
      <c r="B450" s="48" t="s">
        <v>15</v>
      </c>
      <c r="C450" s="48" t="s">
        <v>326</v>
      </c>
      <c r="D450" s="48" t="s">
        <v>124</v>
      </c>
      <c r="E450" s="48"/>
      <c r="F450" s="73">
        <v>720</v>
      </c>
      <c r="G450" s="98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s="25" customFormat="1" ht="15.75" outlineLevel="3">
      <c r="A451" s="61" t="s">
        <v>41</v>
      </c>
      <c r="B451" s="31" t="s">
        <v>16</v>
      </c>
      <c r="C451" s="31" t="s">
        <v>249</v>
      </c>
      <c r="D451" s="31" t="s">
        <v>5</v>
      </c>
      <c r="E451" s="31"/>
      <c r="F451" s="76">
        <f>F452</f>
        <v>3022.8741</v>
      </c>
      <c r="G451" s="99" t="e">
        <f>#REF!</f>
        <v>#REF!</v>
      </c>
      <c r="H451" s="10" t="e">
        <f>#REF!</f>
        <v>#REF!</v>
      </c>
      <c r="I451" s="10" t="e">
        <f>#REF!</f>
        <v>#REF!</v>
      </c>
      <c r="J451" s="10" t="e">
        <f>#REF!</f>
        <v>#REF!</v>
      </c>
      <c r="K451" s="10" t="e">
        <f>#REF!</f>
        <v>#REF!</v>
      </c>
      <c r="L451" s="10" t="e">
        <f>#REF!</f>
        <v>#REF!</v>
      </c>
      <c r="M451" s="10" t="e">
        <f>#REF!</f>
        <v>#REF!</v>
      </c>
      <c r="N451" s="10" t="e">
        <f>#REF!</f>
        <v>#REF!</v>
      </c>
      <c r="O451" s="10" t="e">
        <f>#REF!</f>
        <v>#REF!</v>
      </c>
      <c r="P451" s="10" t="e">
        <f>#REF!</f>
        <v>#REF!</v>
      </c>
      <c r="Q451" s="10" t="e">
        <f>#REF!</f>
        <v>#REF!</v>
      </c>
      <c r="R451" s="10" t="e">
        <f>#REF!</f>
        <v>#REF!</v>
      </c>
      <c r="S451" s="10" t="e">
        <f>#REF!</f>
        <v>#REF!</v>
      </c>
      <c r="T451" s="10" t="e">
        <f>#REF!</f>
        <v>#REF!</v>
      </c>
      <c r="U451" s="10" t="e">
        <f>#REF!</f>
        <v>#REF!</v>
      </c>
      <c r="V451" s="10" t="e">
        <f>#REF!</f>
        <v>#REF!</v>
      </c>
    </row>
    <row r="452" spans="1:22" s="25" customFormat="1" ht="15.75" outlineLevel="3">
      <c r="A452" s="14" t="s">
        <v>143</v>
      </c>
      <c r="B452" s="9" t="s">
        <v>16</v>
      </c>
      <c r="C452" s="9" t="s">
        <v>249</v>
      </c>
      <c r="D452" s="9" t="s">
        <v>5</v>
      </c>
      <c r="E452" s="9"/>
      <c r="F452" s="70">
        <f>F453+F460</f>
        <v>3022.8741</v>
      </c>
      <c r="G452" s="99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</row>
    <row r="453" spans="1:22" s="25" customFormat="1" ht="15.75" outlineLevel="5">
      <c r="A453" s="8" t="s">
        <v>230</v>
      </c>
      <c r="B453" s="9" t="s">
        <v>16</v>
      </c>
      <c r="C453" s="9" t="s">
        <v>327</v>
      </c>
      <c r="D453" s="9" t="s">
        <v>5</v>
      </c>
      <c r="E453" s="9"/>
      <c r="F453" s="70">
        <f>F454+F457</f>
        <v>2787.5421</v>
      </c>
      <c r="G453" s="98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s="25" customFormat="1" ht="48.75" customHeight="1" outlineLevel="5">
      <c r="A454" s="58" t="s">
        <v>410</v>
      </c>
      <c r="B454" s="19" t="s">
        <v>16</v>
      </c>
      <c r="C454" s="19" t="s">
        <v>408</v>
      </c>
      <c r="D454" s="19" t="s">
        <v>5</v>
      </c>
      <c r="E454" s="19"/>
      <c r="F454" s="71">
        <f>F455</f>
        <v>2787.5421</v>
      </c>
      <c r="G454" s="98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s="25" customFormat="1" ht="31.5" outlineLevel="5">
      <c r="A455" s="5" t="s">
        <v>106</v>
      </c>
      <c r="B455" s="6" t="s">
        <v>16</v>
      </c>
      <c r="C455" s="6" t="s">
        <v>408</v>
      </c>
      <c r="D455" s="6" t="s">
        <v>107</v>
      </c>
      <c r="E455" s="6"/>
      <c r="F455" s="72">
        <f>F456</f>
        <v>2787.5421</v>
      </c>
      <c r="G455" s="98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 s="25" customFormat="1" ht="15.75" outlineLevel="5">
      <c r="A456" s="47" t="s">
        <v>128</v>
      </c>
      <c r="B456" s="48" t="s">
        <v>16</v>
      </c>
      <c r="C456" s="48" t="s">
        <v>408</v>
      </c>
      <c r="D456" s="48" t="s">
        <v>127</v>
      </c>
      <c r="E456" s="48"/>
      <c r="F456" s="73">
        <v>2787.5421</v>
      </c>
      <c r="G456" s="98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 s="25" customFormat="1" ht="53.25" customHeight="1" outlineLevel="5">
      <c r="A457" s="58" t="s">
        <v>411</v>
      </c>
      <c r="B457" s="19" t="s">
        <v>16</v>
      </c>
      <c r="C457" s="19" t="s">
        <v>409</v>
      </c>
      <c r="D457" s="19" t="s">
        <v>5</v>
      </c>
      <c r="E457" s="19"/>
      <c r="F457" s="71">
        <f>F458</f>
        <v>0</v>
      </c>
      <c r="G457" s="98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s="25" customFormat="1" ht="31.5" outlineLevel="5">
      <c r="A458" s="5" t="s">
        <v>106</v>
      </c>
      <c r="B458" s="6" t="s">
        <v>16</v>
      </c>
      <c r="C458" s="6" t="s">
        <v>409</v>
      </c>
      <c r="D458" s="6" t="s">
        <v>107</v>
      </c>
      <c r="E458" s="6"/>
      <c r="F458" s="72">
        <f>F459</f>
        <v>0</v>
      </c>
      <c r="G458" s="98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 spans="1:22" s="25" customFormat="1" ht="15.75" outlineLevel="5">
      <c r="A459" s="47" t="s">
        <v>128</v>
      </c>
      <c r="B459" s="48" t="s">
        <v>16</v>
      </c>
      <c r="C459" s="48" t="s">
        <v>409</v>
      </c>
      <c r="D459" s="48" t="s">
        <v>127</v>
      </c>
      <c r="E459" s="48"/>
      <c r="F459" s="73"/>
      <c r="G459" s="98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 spans="1:22" s="25" customFormat="1" ht="15.75" outlineLevel="5">
      <c r="A460" s="60" t="s">
        <v>223</v>
      </c>
      <c r="B460" s="9" t="s">
        <v>16</v>
      </c>
      <c r="C460" s="9" t="s">
        <v>290</v>
      </c>
      <c r="D460" s="9" t="s">
        <v>5</v>
      </c>
      <c r="E460" s="9"/>
      <c r="F460" s="70">
        <f>F461</f>
        <v>235.332</v>
      </c>
      <c r="G460" s="98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 s="25" customFormat="1" ht="31.5" outlineLevel="5">
      <c r="A461" s="75" t="s">
        <v>167</v>
      </c>
      <c r="B461" s="19" t="s">
        <v>16</v>
      </c>
      <c r="C461" s="19" t="s">
        <v>312</v>
      </c>
      <c r="D461" s="19" t="s">
        <v>5</v>
      </c>
      <c r="E461" s="19"/>
      <c r="F461" s="20">
        <f>F462</f>
        <v>235.332</v>
      </c>
      <c r="G461" s="98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s="25" customFormat="1" ht="15.75" outlineLevel="5">
      <c r="A462" s="5" t="s">
        <v>125</v>
      </c>
      <c r="B462" s="6" t="s">
        <v>16</v>
      </c>
      <c r="C462" s="6" t="s">
        <v>311</v>
      </c>
      <c r="D462" s="6" t="s">
        <v>123</v>
      </c>
      <c r="E462" s="6"/>
      <c r="F462" s="7">
        <f>F463</f>
        <v>235.332</v>
      </c>
      <c r="G462" s="98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s="25" customFormat="1" ht="31.5" outlineLevel="5">
      <c r="A463" s="47" t="s">
        <v>126</v>
      </c>
      <c r="B463" s="48" t="s">
        <v>16</v>
      </c>
      <c r="C463" s="48" t="s">
        <v>311</v>
      </c>
      <c r="D463" s="48" t="s">
        <v>124</v>
      </c>
      <c r="E463" s="48"/>
      <c r="F463" s="49">
        <v>235.332</v>
      </c>
      <c r="G463" s="98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1:22" s="25" customFormat="1" ht="15.75" outlineLevel="5">
      <c r="A464" s="61" t="s">
        <v>46</v>
      </c>
      <c r="B464" s="31" t="s">
        <v>23</v>
      </c>
      <c r="C464" s="31" t="s">
        <v>249</v>
      </c>
      <c r="D464" s="31" t="s">
        <v>5</v>
      </c>
      <c r="E464" s="31"/>
      <c r="F464" s="59">
        <f>F465</f>
        <v>4206</v>
      </c>
      <c r="G464" s="99">
        <f aca="true" t="shared" si="43" ref="G464:V464">G466</f>
        <v>0</v>
      </c>
      <c r="H464" s="10">
        <f t="shared" si="43"/>
        <v>0</v>
      </c>
      <c r="I464" s="10">
        <f t="shared" si="43"/>
        <v>0</v>
      </c>
      <c r="J464" s="10">
        <f t="shared" si="43"/>
        <v>0</v>
      </c>
      <c r="K464" s="10">
        <f t="shared" si="43"/>
        <v>0</v>
      </c>
      <c r="L464" s="10">
        <f t="shared" si="43"/>
        <v>0</v>
      </c>
      <c r="M464" s="10">
        <f t="shared" si="43"/>
        <v>0</v>
      </c>
      <c r="N464" s="10">
        <f t="shared" si="43"/>
        <v>0</v>
      </c>
      <c r="O464" s="10">
        <f t="shared" si="43"/>
        <v>0</v>
      </c>
      <c r="P464" s="10">
        <f t="shared" si="43"/>
        <v>0</v>
      </c>
      <c r="Q464" s="10">
        <f t="shared" si="43"/>
        <v>0</v>
      </c>
      <c r="R464" s="10">
        <f t="shared" si="43"/>
        <v>0</v>
      </c>
      <c r="S464" s="10">
        <f t="shared" si="43"/>
        <v>0</v>
      </c>
      <c r="T464" s="10">
        <f t="shared" si="43"/>
        <v>0</v>
      </c>
      <c r="U464" s="10">
        <f t="shared" si="43"/>
        <v>0</v>
      </c>
      <c r="V464" s="10">
        <f t="shared" si="43"/>
        <v>0</v>
      </c>
    </row>
    <row r="465" spans="1:22" s="25" customFormat="1" ht="31.5" outlineLevel="5">
      <c r="A465" s="22" t="s">
        <v>134</v>
      </c>
      <c r="B465" s="9" t="s">
        <v>23</v>
      </c>
      <c r="C465" s="9" t="s">
        <v>250</v>
      </c>
      <c r="D465" s="9" t="s">
        <v>5</v>
      </c>
      <c r="E465" s="9"/>
      <c r="F465" s="10">
        <f>F466</f>
        <v>4206</v>
      </c>
      <c r="G465" s="99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</row>
    <row r="466" spans="1:22" s="25" customFormat="1" ht="31.5" outlineLevel="5">
      <c r="A466" s="22" t="s">
        <v>136</v>
      </c>
      <c r="B466" s="12" t="s">
        <v>23</v>
      </c>
      <c r="C466" s="12" t="s">
        <v>251</v>
      </c>
      <c r="D466" s="12" t="s">
        <v>5</v>
      </c>
      <c r="E466" s="12"/>
      <c r="F466" s="13">
        <f>F467</f>
        <v>4206</v>
      </c>
      <c r="G466" s="97">
        <f aca="true" t="shared" si="44" ref="G466:V467">G467</f>
        <v>0</v>
      </c>
      <c r="H466" s="13">
        <f t="shared" si="44"/>
        <v>0</v>
      </c>
      <c r="I466" s="13">
        <f t="shared" si="44"/>
        <v>0</v>
      </c>
      <c r="J466" s="13">
        <f t="shared" si="44"/>
        <v>0</v>
      </c>
      <c r="K466" s="13">
        <f t="shared" si="44"/>
        <v>0</v>
      </c>
      <c r="L466" s="13">
        <f t="shared" si="44"/>
        <v>0</v>
      </c>
      <c r="M466" s="13">
        <f t="shared" si="44"/>
        <v>0</v>
      </c>
      <c r="N466" s="13">
        <f t="shared" si="44"/>
        <v>0</v>
      </c>
      <c r="O466" s="13">
        <f t="shared" si="44"/>
        <v>0</v>
      </c>
      <c r="P466" s="13">
        <f t="shared" si="44"/>
        <v>0</v>
      </c>
      <c r="Q466" s="13">
        <f t="shared" si="44"/>
        <v>0</v>
      </c>
      <c r="R466" s="13">
        <f t="shared" si="44"/>
        <v>0</v>
      </c>
      <c r="S466" s="13">
        <f t="shared" si="44"/>
        <v>0</v>
      </c>
      <c r="T466" s="13">
        <f t="shared" si="44"/>
        <v>0</v>
      </c>
      <c r="U466" s="13">
        <f t="shared" si="44"/>
        <v>0</v>
      </c>
      <c r="V466" s="13">
        <f t="shared" si="44"/>
        <v>0</v>
      </c>
    </row>
    <row r="467" spans="1:22" s="25" customFormat="1" ht="47.25" outlineLevel="5">
      <c r="A467" s="58" t="s">
        <v>177</v>
      </c>
      <c r="B467" s="19" t="s">
        <v>23</v>
      </c>
      <c r="C467" s="19" t="s">
        <v>328</v>
      </c>
      <c r="D467" s="19" t="s">
        <v>5</v>
      </c>
      <c r="E467" s="19"/>
      <c r="F467" s="20">
        <f>F468</f>
        <v>4206</v>
      </c>
      <c r="G467" s="98">
        <f t="shared" si="44"/>
        <v>0</v>
      </c>
      <c r="H467" s="7">
        <f t="shared" si="44"/>
        <v>0</v>
      </c>
      <c r="I467" s="7">
        <f t="shared" si="44"/>
        <v>0</v>
      </c>
      <c r="J467" s="7">
        <f t="shared" si="44"/>
        <v>0</v>
      </c>
      <c r="K467" s="7">
        <f t="shared" si="44"/>
        <v>0</v>
      </c>
      <c r="L467" s="7">
        <f t="shared" si="44"/>
        <v>0</v>
      </c>
      <c r="M467" s="7">
        <f t="shared" si="44"/>
        <v>0</v>
      </c>
      <c r="N467" s="7">
        <f t="shared" si="44"/>
        <v>0</v>
      </c>
      <c r="O467" s="7">
        <f t="shared" si="44"/>
        <v>0</v>
      </c>
      <c r="P467" s="7">
        <f t="shared" si="44"/>
        <v>0</v>
      </c>
      <c r="Q467" s="7">
        <f t="shared" si="44"/>
        <v>0</v>
      </c>
      <c r="R467" s="7">
        <f t="shared" si="44"/>
        <v>0</v>
      </c>
      <c r="S467" s="7">
        <f t="shared" si="44"/>
        <v>0</v>
      </c>
      <c r="T467" s="7">
        <f t="shared" si="44"/>
        <v>0</v>
      </c>
      <c r="U467" s="7">
        <f t="shared" si="44"/>
        <v>0</v>
      </c>
      <c r="V467" s="7">
        <f t="shared" si="44"/>
        <v>0</v>
      </c>
    </row>
    <row r="468" spans="1:22" s="25" customFormat="1" ht="15.75" outlineLevel="5">
      <c r="A468" s="5" t="s">
        <v>125</v>
      </c>
      <c r="B468" s="6" t="s">
        <v>23</v>
      </c>
      <c r="C468" s="6" t="s">
        <v>328</v>
      </c>
      <c r="D468" s="6" t="s">
        <v>123</v>
      </c>
      <c r="E468" s="6"/>
      <c r="F468" s="7">
        <f>F469</f>
        <v>4206</v>
      </c>
      <c r="G468" s="98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 spans="1:22" s="25" customFormat="1" ht="31.5" outlineLevel="5">
      <c r="A469" s="47" t="s">
        <v>126</v>
      </c>
      <c r="B469" s="48" t="s">
        <v>23</v>
      </c>
      <c r="C469" s="48" t="s">
        <v>328</v>
      </c>
      <c r="D469" s="48" t="s">
        <v>124</v>
      </c>
      <c r="E469" s="48"/>
      <c r="F469" s="49">
        <v>4206</v>
      </c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</row>
    <row r="470" spans="1:22" s="25" customFormat="1" ht="15.75" outlineLevel="5">
      <c r="A470" s="61" t="s">
        <v>178</v>
      </c>
      <c r="B470" s="31" t="s">
        <v>179</v>
      </c>
      <c r="C470" s="31" t="s">
        <v>249</v>
      </c>
      <c r="D470" s="31" t="s">
        <v>5</v>
      </c>
      <c r="E470" s="31"/>
      <c r="F470" s="59">
        <f>F471</f>
        <v>30</v>
      </c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</row>
    <row r="471" spans="1:22" s="25" customFormat="1" ht="15.75" outlineLevel="5">
      <c r="A471" s="14" t="s">
        <v>368</v>
      </c>
      <c r="B471" s="9" t="s">
        <v>179</v>
      </c>
      <c r="C471" s="9" t="s">
        <v>329</v>
      </c>
      <c r="D471" s="9" t="s">
        <v>5</v>
      </c>
      <c r="E471" s="9"/>
      <c r="F471" s="10">
        <f>F472</f>
        <v>30</v>
      </c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</row>
    <row r="472" spans="1:22" s="25" customFormat="1" ht="33" customHeight="1" outlineLevel="5">
      <c r="A472" s="58" t="s">
        <v>181</v>
      </c>
      <c r="B472" s="19" t="s">
        <v>179</v>
      </c>
      <c r="C472" s="19" t="s">
        <v>330</v>
      </c>
      <c r="D472" s="19" t="s">
        <v>5</v>
      </c>
      <c r="E472" s="19"/>
      <c r="F472" s="20">
        <f>F473</f>
        <v>30</v>
      </c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</row>
    <row r="473" spans="1:22" s="25" customFormat="1" ht="15.75" outlineLevel="5">
      <c r="A473" s="5" t="s">
        <v>96</v>
      </c>
      <c r="B473" s="6" t="s">
        <v>180</v>
      </c>
      <c r="C473" s="6" t="s">
        <v>330</v>
      </c>
      <c r="D473" s="6" t="s">
        <v>97</v>
      </c>
      <c r="E473" s="6"/>
      <c r="F473" s="7">
        <f>F474</f>
        <v>30</v>
      </c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</row>
    <row r="474" spans="1:22" s="25" customFormat="1" ht="31.5" outlineLevel="5">
      <c r="A474" s="47" t="s">
        <v>98</v>
      </c>
      <c r="B474" s="48" t="s">
        <v>179</v>
      </c>
      <c r="C474" s="48" t="s">
        <v>330</v>
      </c>
      <c r="D474" s="48" t="s">
        <v>99</v>
      </c>
      <c r="E474" s="48"/>
      <c r="F474" s="49">
        <v>30</v>
      </c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</row>
    <row r="475" spans="1:22" s="25" customFormat="1" ht="18.75" outlineLevel="5">
      <c r="A475" s="16" t="s">
        <v>78</v>
      </c>
      <c r="B475" s="17" t="s">
        <v>49</v>
      </c>
      <c r="C475" s="17" t="s">
        <v>249</v>
      </c>
      <c r="D475" s="17" t="s">
        <v>5</v>
      </c>
      <c r="E475" s="17"/>
      <c r="F475" s="18">
        <f>F476+F482</f>
        <v>122</v>
      </c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</row>
    <row r="476" spans="1:22" s="25" customFormat="1" ht="15.75" outlineLevel="5">
      <c r="A476" s="8" t="s">
        <v>39</v>
      </c>
      <c r="B476" s="9" t="s">
        <v>17</v>
      </c>
      <c r="C476" s="9" t="s">
        <v>249</v>
      </c>
      <c r="D476" s="9" t="s">
        <v>5</v>
      </c>
      <c r="E476" s="9"/>
      <c r="F476" s="10">
        <f>F477</f>
        <v>122</v>
      </c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</row>
    <row r="477" spans="1:22" s="25" customFormat="1" ht="15.75" outlineLevel="5">
      <c r="A477" s="55" t="s">
        <v>231</v>
      </c>
      <c r="B477" s="19" t="s">
        <v>17</v>
      </c>
      <c r="C477" s="19" t="s">
        <v>331</v>
      </c>
      <c r="D477" s="19" t="s">
        <v>5</v>
      </c>
      <c r="E477" s="19"/>
      <c r="F477" s="20">
        <f>F478</f>
        <v>122</v>
      </c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</row>
    <row r="478" spans="1:22" s="25" customFormat="1" ht="36" customHeight="1" outlineLevel="5">
      <c r="A478" s="58" t="s">
        <v>182</v>
      </c>
      <c r="B478" s="19" t="s">
        <v>17</v>
      </c>
      <c r="C478" s="19" t="s">
        <v>332</v>
      </c>
      <c r="D478" s="19" t="s">
        <v>5</v>
      </c>
      <c r="E478" s="19"/>
      <c r="F478" s="20">
        <f>F479+F480</f>
        <v>122</v>
      </c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</row>
    <row r="479" spans="1:22" s="25" customFormat="1" ht="22.5" customHeight="1" outlineLevel="5">
      <c r="A479" s="5" t="s">
        <v>350</v>
      </c>
      <c r="B479" s="6" t="s">
        <v>17</v>
      </c>
      <c r="C479" s="6" t="s">
        <v>332</v>
      </c>
      <c r="D479" s="6" t="s">
        <v>351</v>
      </c>
      <c r="E479" s="6"/>
      <c r="F479" s="7">
        <v>28.5</v>
      </c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</row>
    <row r="480" spans="1:22" s="25" customFormat="1" ht="15.75" outlineLevel="5">
      <c r="A480" s="5" t="s">
        <v>96</v>
      </c>
      <c r="B480" s="6" t="s">
        <v>17</v>
      </c>
      <c r="C480" s="6" t="s">
        <v>332</v>
      </c>
      <c r="D480" s="6" t="s">
        <v>97</v>
      </c>
      <c r="E480" s="6"/>
      <c r="F480" s="7">
        <f>F481</f>
        <v>93.5</v>
      </c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</row>
    <row r="481" spans="1:22" s="25" customFormat="1" ht="31.5" outlineLevel="5">
      <c r="A481" s="47" t="s">
        <v>98</v>
      </c>
      <c r="B481" s="48" t="s">
        <v>17</v>
      </c>
      <c r="C481" s="48" t="s">
        <v>332</v>
      </c>
      <c r="D481" s="48" t="s">
        <v>99</v>
      </c>
      <c r="E481" s="48"/>
      <c r="F481" s="49">
        <v>93.5</v>
      </c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</row>
    <row r="482" spans="1:22" s="25" customFormat="1" ht="15.75" outlineLevel="5">
      <c r="A482" s="21" t="s">
        <v>88</v>
      </c>
      <c r="B482" s="9" t="s">
        <v>89</v>
      </c>
      <c r="C482" s="9" t="s">
        <v>249</v>
      </c>
      <c r="D482" s="9" t="s">
        <v>5</v>
      </c>
      <c r="E482" s="6"/>
      <c r="F482" s="10">
        <f>F483</f>
        <v>0</v>
      </c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</row>
    <row r="483" spans="1:22" s="25" customFormat="1" ht="15.75" outlineLevel="5">
      <c r="A483" s="55" t="s">
        <v>231</v>
      </c>
      <c r="B483" s="19" t="s">
        <v>89</v>
      </c>
      <c r="C483" s="19" t="s">
        <v>331</v>
      </c>
      <c r="D483" s="19" t="s">
        <v>5</v>
      </c>
      <c r="E483" s="19"/>
      <c r="F483" s="20">
        <f>F484</f>
        <v>0</v>
      </c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</row>
    <row r="484" spans="1:22" s="25" customFormat="1" ht="47.25" outlineLevel="5">
      <c r="A484" s="5" t="s">
        <v>183</v>
      </c>
      <c r="B484" s="6" t="s">
        <v>89</v>
      </c>
      <c r="C484" s="6" t="s">
        <v>333</v>
      </c>
      <c r="D484" s="6" t="s">
        <v>5</v>
      </c>
      <c r="E484" s="6"/>
      <c r="F484" s="7">
        <f>F485</f>
        <v>0</v>
      </c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</row>
    <row r="485" spans="1:22" s="25" customFormat="1" ht="15.75" outlineLevel="5">
      <c r="A485" s="47" t="s">
        <v>118</v>
      </c>
      <c r="B485" s="48" t="s">
        <v>89</v>
      </c>
      <c r="C485" s="48" t="s">
        <v>333</v>
      </c>
      <c r="D485" s="48" t="s">
        <v>117</v>
      </c>
      <c r="E485" s="48"/>
      <c r="F485" s="49">
        <v>0</v>
      </c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</row>
    <row r="486" spans="1:22" s="25" customFormat="1" ht="18.75" outlineLevel="5">
      <c r="A486" s="16" t="s">
        <v>73</v>
      </c>
      <c r="B486" s="17" t="s">
        <v>74</v>
      </c>
      <c r="C486" s="17" t="s">
        <v>249</v>
      </c>
      <c r="D486" s="17" t="s">
        <v>5</v>
      </c>
      <c r="E486" s="17"/>
      <c r="F486" s="18">
        <f>F487+F493</f>
        <v>2000</v>
      </c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</row>
    <row r="487" spans="1:22" s="25" customFormat="1" ht="31.5" customHeight="1" outlineLevel="5">
      <c r="A487" s="68" t="s">
        <v>48</v>
      </c>
      <c r="B487" s="66" t="s">
        <v>75</v>
      </c>
      <c r="C487" s="66" t="s">
        <v>334</v>
      </c>
      <c r="D487" s="66" t="s">
        <v>5</v>
      </c>
      <c r="E487" s="66"/>
      <c r="F487" s="67">
        <f>F488</f>
        <v>2000</v>
      </c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</row>
    <row r="488" spans="1:22" s="25" customFormat="1" ht="31.5" customHeight="1" outlineLevel="5">
      <c r="A488" s="22" t="s">
        <v>134</v>
      </c>
      <c r="B488" s="12" t="s">
        <v>75</v>
      </c>
      <c r="C488" s="12" t="s">
        <v>250</v>
      </c>
      <c r="D488" s="12" t="s">
        <v>5</v>
      </c>
      <c r="E488" s="12"/>
      <c r="F488" s="13">
        <f>F489</f>
        <v>2000</v>
      </c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</row>
    <row r="489" spans="1:22" s="25" customFormat="1" ht="31.5" outlineLevel="5">
      <c r="A489" s="22" t="s">
        <v>136</v>
      </c>
      <c r="B489" s="9" t="s">
        <v>75</v>
      </c>
      <c r="C489" s="9" t="s">
        <v>251</v>
      </c>
      <c r="D489" s="9" t="s">
        <v>5</v>
      </c>
      <c r="E489" s="9"/>
      <c r="F489" s="10">
        <f>F490</f>
        <v>2000</v>
      </c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</row>
    <row r="490" spans="1:22" s="25" customFormat="1" ht="31.5" outlineLevel="5">
      <c r="A490" s="58" t="s">
        <v>184</v>
      </c>
      <c r="B490" s="19" t="s">
        <v>75</v>
      </c>
      <c r="C490" s="19" t="s">
        <v>335</v>
      </c>
      <c r="D490" s="19" t="s">
        <v>5</v>
      </c>
      <c r="E490" s="19"/>
      <c r="F490" s="20">
        <f>F491</f>
        <v>2000</v>
      </c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</row>
    <row r="491" spans="1:22" s="25" customFormat="1" ht="15.75" outlineLevel="5">
      <c r="A491" s="5" t="s">
        <v>119</v>
      </c>
      <c r="B491" s="6" t="s">
        <v>75</v>
      </c>
      <c r="C491" s="6" t="s">
        <v>335</v>
      </c>
      <c r="D491" s="6" t="s">
        <v>120</v>
      </c>
      <c r="E491" s="6"/>
      <c r="F491" s="7">
        <f>F492</f>
        <v>2000</v>
      </c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</row>
    <row r="492" spans="1:22" s="25" customFormat="1" ht="47.25" outlineLevel="5">
      <c r="A492" s="52" t="s">
        <v>199</v>
      </c>
      <c r="B492" s="48" t="s">
        <v>75</v>
      </c>
      <c r="C492" s="48" t="s">
        <v>335</v>
      </c>
      <c r="D492" s="48" t="s">
        <v>85</v>
      </c>
      <c r="E492" s="48"/>
      <c r="F492" s="49">
        <v>2000</v>
      </c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</row>
    <row r="493" spans="1:22" s="25" customFormat="1" ht="15.75" outlineLevel="5">
      <c r="A493" s="61" t="s">
        <v>77</v>
      </c>
      <c r="B493" s="31" t="s">
        <v>76</v>
      </c>
      <c r="C493" s="31" t="s">
        <v>334</v>
      </c>
      <c r="D493" s="31" t="s">
        <v>5</v>
      </c>
      <c r="E493" s="31"/>
      <c r="F493" s="59">
        <f>F494</f>
        <v>0</v>
      </c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</row>
    <row r="494" spans="1:22" s="25" customFormat="1" ht="31.5" outlineLevel="5">
      <c r="A494" s="22" t="s">
        <v>134</v>
      </c>
      <c r="B494" s="12" t="s">
        <v>76</v>
      </c>
      <c r="C494" s="12" t="s">
        <v>250</v>
      </c>
      <c r="D494" s="12" t="s">
        <v>5</v>
      </c>
      <c r="E494" s="12"/>
      <c r="F494" s="13">
        <f>F495</f>
        <v>0</v>
      </c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</row>
    <row r="495" spans="1:22" s="25" customFormat="1" ht="31.5" outlineLevel="5">
      <c r="A495" s="22" t="s">
        <v>136</v>
      </c>
      <c r="B495" s="12" t="s">
        <v>76</v>
      </c>
      <c r="C495" s="12" t="s">
        <v>251</v>
      </c>
      <c r="D495" s="12" t="s">
        <v>5</v>
      </c>
      <c r="E495" s="12"/>
      <c r="F495" s="13">
        <f>F496</f>
        <v>0</v>
      </c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</row>
    <row r="496" spans="1:22" s="25" customFormat="1" ht="47.25" outlineLevel="5">
      <c r="A496" s="50" t="s">
        <v>185</v>
      </c>
      <c r="B496" s="19" t="s">
        <v>76</v>
      </c>
      <c r="C496" s="19" t="s">
        <v>336</v>
      </c>
      <c r="D496" s="19" t="s">
        <v>5</v>
      </c>
      <c r="E496" s="19"/>
      <c r="F496" s="20">
        <f>F497</f>
        <v>0</v>
      </c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</row>
    <row r="497" spans="1:22" s="25" customFormat="1" ht="15.75" outlineLevel="5">
      <c r="A497" s="5" t="s">
        <v>96</v>
      </c>
      <c r="B497" s="6" t="s">
        <v>76</v>
      </c>
      <c r="C497" s="6" t="s">
        <v>336</v>
      </c>
      <c r="D497" s="6" t="s">
        <v>97</v>
      </c>
      <c r="E497" s="6"/>
      <c r="F497" s="7">
        <f>F498</f>
        <v>0</v>
      </c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</row>
    <row r="498" spans="1:22" s="25" customFormat="1" ht="31.5" outlineLevel="5">
      <c r="A498" s="47" t="s">
        <v>98</v>
      </c>
      <c r="B498" s="48" t="s">
        <v>76</v>
      </c>
      <c r="C498" s="48" t="s">
        <v>336</v>
      </c>
      <c r="D498" s="48" t="s">
        <v>99</v>
      </c>
      <c r="E498" s="48"/>
      <c r="F498" s="49">
        <v>0</v>
      </c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</row>
    <row r="499" spans="1:22" s="25" customFormat="1" ht="31.5" outlineLevel="5">
      <c r="A499" s="16" t="s">
        <v>68</v>
      </c>
      <c r="B499" s="17" t="s">
        <v>69</v>
      </c>
      <c r="C499" s="17" t="s">
        <v>334</v>
      </c>
      <c r="D499" s="17" t="s">
        <v>5</v>
      </c>
      <c r="E499" s="17"/>
      <c r="F499" s="18">
        <f>F500</f>
        <v>300</v>
      </c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</row>
    <row r="500" spans="1:22" s="25" customFormat="1" ht="15.75" outlineLevel="5">
      <c r="A500" s="8" t="s">
        <v>30</v>
      </c>
      <c r="B500" s="9" t="s">
        <v>70</v>
      </c>
      <c r="C500" s="9" t="s">
        <v>334</v>
      </c>
      <c r="D500" s="9" t="s">
        <v>5</v>
      </c>
      <c r="E500" s="9"/>
      <c r="F500" s="10">
        <f>F501</f>
        <v>300</v>
      </c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</row>
    <row r="501" spans="1:22" s="25" customFormat="1" ht="31.5" outlineLevel="5">
      <c r="A501" s="22" t="s">
        <v>134</v>
      </c>
      <c r="B501" s="9" t="s">
        <v>70</v>
      </c>
      <c r="C501" s="9" t="s">
        <v>250</v>
      </c>
      <c r="D501" s="9" t="s">
        <v>5</v>
      </c>
      <c r="E501" s="9"/>
      <c r="F501" s="10">
        <f>F502</f>
        <v>300</v>
      </c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</row>
    <row r="502" spans="1:22" s="25" customFormat="1" ht="31.5" outlineLevel="5">
      <c r="A502" s="22" t="s">
        <v>136</v>
      </c>
      <c r="B502" s="12" t="s">
        <v>70</v>
      </c>
      <c r="C502" s="12" t="s">
        <v>251</v>
      </c>
      <c r="D502" s="12" t="s">
        <v>5</v>
      </c>
      <c r="E502" s="12"/>
      <c r="F502" s="13">
        <f>F503</f>
        <v>300</v>
      </c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</row>
    <row r="503" spans="1:22" s="25" customFormat="1" ht="31.5" outlineLevel="5">
      <c r="A503" s="50" t="s">
        <v>186</v>
      </c>
      <c r="B503" s="19" t="s">
        <v>70</v>
      </c>
      <c r="C503" s="19" t="s">
        <v>337</v>
      </c>
      <c r="D503" s="19" t="s">
        <v>5</v>
      </c>
      <c r="E503" s="19"/>
      <c r="F503" s="20">
        <f>F504</f>
        <v>300</v>
      </c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</row>
    <row r="504" spans="1:22" s="25" customFormat="1" ht="15.75" outlineLevel="5">
      <c r="A504" s="5" t="s">
        <v>129</v>
      </c>
      <c r="B504" s="6" t="s">
        <v>70</v>
      </c>
      <c r="C504" s="6" t="s">
        <v>337</v>
      </c>
      <c r="D504" s="6" t="s">
        <v>216</v>
      </c>
      <c r="E504" s="6"/>
      <c r="F504" s="7">
        <v>300</v>
      </c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</row>
    <row r="505" spans="1:22" s="25" customFormat="1" ht="48" customHeight="1" outlineLevel="5">
      <c r="A505" s="16" t="s">
        <v>80</v>
      </c>
      <c r="B505" s="17" t="s">
        <v>79</v>
      </c>
      <c r="C505" s="17" t="s">
        <v>334</v>
      </c>
      <c r="D505" s="17" t="s">
        <v>5</v>
      </c>
      <c r="E505" s="17"/>
      <c r="F505" s="69">
        <f aca="true" t="shared" si="45" ref="F505:F513">F506</f>
        <v>21210</v>
      </c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</row>
    <row r="506" spans="1:22" s="25" customFormat="1" ht="47.25" outlineLevel="5">
      <c r="A506" s="22" t="s">
        <v>82</v>
      </c>
      <c r="B506" s="9" t="s">
        <v>81</v>
      </c>
      <c r="C506" s="9" t="s">
        <v>334</v>
      </c>
      <c r="D506" s="9" t="s">
        <v>5</v>
      </c>
      <c r="E506" s="9"/>
      <c r="F506" s="70">
        <f t="shared" si="45"/>
        <v>21210</v>
      </c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</row>
    <row r="507" spans="1:22" s="25" customFormat="1" ht="31.5" outlineLevel="5">
      <c r="A507" s="22" t="s">
        <v>134</v>
      </c>
      <c r="B507" s="9" t="s">
        <v>81</v>
      </c>
      <c r="C507" s="9" t="s">
        <v>250</v>
      </c>
      <c r="D507" s="9" t="s">
        <v>5</v>
      </c>
      <c r="E507" s="9"/>
      <c r="F507" s="70">
        <f t="shared" si="45"/>
        <v>21210</v>
      </c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</row>
    <row r="508" spans="1:22" s="25" customFormat="1" ht="31.5" outlineLevel="5">
      <c r="A508" s="22" t="s">
        <v>136</v>
      </c>
      <c r="B508" s="12" t="s">
        <v>81</v>
      </c>
      <c r="C508" s="12" t="s">
        <v>251</v>
      </c>
      <c r="D508" s="12" t="s">
        <v>5</v>
      </c>
      <c r="E508" s="12"/>
      <c r="F508" s="74">
        <f>F509+F512</f>
        <v>21210</v>
      </c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</row>
    <row r="509" spans="1:22" s="25" customFormat="1" ht="47.25" outlineLevel="5">
      <c r="A509" s="5" t="s">
        <v>187</v>
      </c>
      <c r="B509" s="6" t="s">
        <v>81</v>
      </c>
      <c r="C509" s="6" t="s">
        <v>338</v>
      </c>
      <c r="D509" s="6" t="s">
        <v>5</v>
      </c>
      <c r="E509" s="6"/>
      <c r="F509" s="72">
        <f t="shared" si="45"/>
        <v>3151.866</v>
      </c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</row>
    <row r="510" spans="1:22" s="25" customFormat="1" ht="15.75" outlineLevel="5">
      <c r="A510" s="5" t="s">
        <v>132</v>
      </c>
      <c r="B510" s="6" t="s">
        <v>81</v>
      </c>
      <c r="C510" s="6" t="s">
        <v>338</v>
      </c>
      <c r="D510" s="6" t="s">
        <v>133</v>
      </c>
      <c r="E510" s="6"/>
      <c r="F510" s="72">
        <f t="shared" si="45"/>
        <v>3151.866</v>
      </c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</row>
    <row r="511" spans="1:22" s="25" customFormat="1" ht="15.75" outlineLevel="5">
      <c r="A511" s="47" t="s">
        <v>130</v>
      </c>
      <c r="B511" s="48" t="s">
        <v>81</v>
      </c>
      <c r="C511" s="48" t="s">
        <v>338</v>
      </c>
      <c r="D511" s="48" t="s">
        <v>131</v>
      </c>
      <c r="E511" s="48"/>
      <c r="F511" s="73">
        <v>3151.866</v>
      </c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</row>
    <row r="512" spans="1:22" s="25" customFormat="1" ht="47.25" outlineLevel="5">
      <c r="A512" s="5" t="s">
        <v>396</v>
      </c>
      <c r="B512" s="6" t="s">
        <v>81</v>
      </c>
      <c r="C512" s="6" t="s">
        <v>392</v>
      </c>
      <c r="D512" s="6" t="s">
        <v>5</v>
      </c>
      <c r="E512" s="6"/>
      <c r="F512" s="72">
        <f t="shared" si="45"/>
        <v>18058.134</v>
      </c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</row>
    <row r="513" spans="1:22" s="25" customFormat="1" ht="15.75" outlineLevel="5">
      <c r="A513" s="5" t="s">
        <v>132</v>
      </c>
      <c r="B513" s="6" t="s">
        <v>81</v>
      </c>
      <c r="C513" s="6" t="s">
        <v>392</v>
      </c>
      <c r="D513" s="6" t="s">
        <v>133</v>
      </c>
      <c r="E513" s="6"/>
      <c r="F513" s="72">
        <f t="shared" si="45"/>
        <v>18058.134</v>
      </c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</row>
    <row r="514" spans="1:22" s="25" customFormat="1" ht="15.75" outlineLevel="5">
      <c r="A514" s="47" t="s">
        <v>130</v>
      </c>
      <c r="B514" s="48" t="s">
        <v>81</v>
      </c>
      <c r="C514" s="48" t="s">
        <v>392</v>
      </c>
      <c r="D514" s="48" t="s">
        <v>131</v>
      </c>
      <c r="E514" s="48"/>
      <c r="F514" s="73">
        <v>18058.134</v>
      </c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</row>
    <row r="515" spans="1:25" ht="18.75">
      <c r="A515" s="110" t="s">
        <v>24</v>
      </c>
      <c r="B515" s="110"/>
      <c r="C515" s="110"/>
      <c r="D515" s="110"/>
      <c r="E515" s="110"/>
      <c r="F515" s="93">
        <f>F14+F182+F189+F239+F287+F409+F176+F444+F475+F486+F499+F505</f>
        <v>698822.9110999999</v>
      </c>
      <c r="G515" s="11" t="e">
        <f>#REF!+G444+#REF!+G409+G287+G239+G189+G182+G14</f>
        <v>#REF!</v>
      </c>
      <c r="H515" s="11" t="e">
        <f>#REF!+H444+#REF!+H409+H287+H239+H189+H182+H14</f>
        <v>#REF!</v>
      </c>
      <c r="I515" s="11" t="e">
        <f>#REF!+I444+#REF!+I409+I287+I239+I189+I182+I14</f>
        <v>#REF!</v>
      </c>
      <c r="J515" s="11" t="e">
        <f>#REF!+J444+#REF!+J409+J287+J239+J189+J182+J14</f>
        <v>#REF!</v>
      </c>
      <c r="K515" s="11" t="e">
        <f>#REF!+K444+#REF!+K409+K287+K239+K189+K182+K14</f>
        <v>#REF!</v>
      </c>
      <c r="L515" s="11" t="e">
        <f>#REF!+L444+#REF!+L409+L287+L239+L189+L182+L14</f>
        <v>#REF!</v>
      </c>
      <c r="M515" s="11" t="e">
        <f>#REF!+M444+#REF!+M409+M287+M239+M189+M182+M14</f>
        <v>#REF!</v>
      </c>
      <c r="N515" s="11" t="e">
        <f>#REF!+N444+#REF!+N409+N287+N239+N189+N182+N14</f>
        <v>#REF!</v>
      </c>
      <c r="O515" s="11" t="e">
        <f>#REF!+O444+#REF!+O409+O287+O239+O189+O182+O14</f>
        <v>#REF!</v>
      </c>
      <c r="P515" s="11" t="e">
        <f>#REF!+P444+#REF!+P409+P287+P239+P189+P182+P14</f>
        <v>#REF!</v>
      </c>
      <c r="Q515" s="11" t="e">
        <f>#REF!+Q444+#REF!+Q409+Q287+Q239+Q189+Q182+Q14</f>
        <v>#REF!</v>
      </c>
      <c r="R515" s="11" t="e">
        <f>#REF!+R444+#REF!+R409+R287+R239+R189+R182+R14</f>
        <v>#REF!</v>
      </c>
      <c r="S515" s="11" t="e">
        <f>#REF!+S444+#REF!+S409+S287+S239+S189+S182+S14</f>
        <v>#REF!</v>
      </c>
      <c r="T515" s="11" t="e">
        <f>#REF!+T444+#REF!+T409+T287+T239+T189+T182+T14</f>
        <v>#REF!</v>
      </c>
      <c r="U515" s="11" t="e">
        <f>#REF!+U444+#REF!+U409+U287+U239+U189+U182+U14</f>
        <v>#REF!</v>
      </c>
      <c r="V515" s="11" t="e">
        <f>#REF!+V444+#REF!+V409+V287+V239+V189+V182+V14</f>
        <v>#REF!</v>
      </c>
      <c r="Y515" s="90"/>
    </row>
    <row r="516" spans="1:22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2.75">
      <c r="A517" s="109"/>
      <c r="B517" s="109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  <c r="T517" s="109"/>
      <c r="U517" s="3"/>
      <c r="V517" s="3"/>
    </row>
  </sheetData>
  <sheetProtection/>
  <autoFilter ref="A13:F515"/>
  <mergeCells count="11">
    <mergeCell ref="B2:F2"/>
    <mergeCell ref="B3:F3"/>
    <mergeCell ref="B4:F4"/>
    <mergeCell ref="B6:W6"/>
    <mergeCell ref="B7:W7"/>
    <mergeCell ref="C8:V8"/>
    <mergeCell ref="A10:V10"/>
    <mergeCell ref="A517:T517"/>
    <mergeCell ref="A515:E515"/>
    <mergeCell ref="A12:V12"/>
    <mergeCell ref="A11:V11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2018-09-24T02:07:19Z</cp:lastPrinted>
  <dcterms:created xsi:type="dcterms:W3CDTF">2008-11-11T04:53:42Z</dcterms:created>
  <dcterms:modified xsi:type="dcterms:W3CDTF">2018-09-28T02:56:11Z</dcterms:modified>
  <cp:category/>
  <cp:version/>
  <cp:contentType/>
  <cp:contentStatus/>
</cp:coreProperties>
</file>